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3'!$17:$19</definedName>
    <definedName name="_xlnm.Print_Area" localSheetId="0">'Приложение 3'!$A$1:$AE$256</definedName>
  </definedNames>
  <calcPr fullCalcOnLoad="1"/>
</workbook>
</file>

<file path=xl/sharedStrings.xml><?xml version="1.0" encoding="utf-8"?>
<sst xmlns="http://schemas.openxmlformats.org/spreadsheetml/2006/main" count="598" uniqueCount="204">
  <si>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</si>
  <si>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</si>
  <si>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</si>
  <si>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</si>
  <si>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</si>
  <si>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</si>
  <si>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</si>
  <si>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</si>
  <si>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</si>
  <si>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</si>
  <si>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</si>
  <si>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</si>
  <si>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</si>
  <si>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</si>
  <si>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</si>
  <si>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</si>
  <si>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</si>
  <si>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</si>
  <si>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</si>
  <si>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Характеристика   муниципальной   программы  муниципального образования Тверской области "Сонковский район"</t>
  </si>
  <si>
    <t>Главный администратор  (администратор) муниципальной  программы  муниципального образования Тверской области  "Сонковский район"</t>
  </si>
  <si>
    <t>%</t>
  </si>
  <si>
    <t>Администрация Сонковского района</t>
  </si>
  <si>
    <t>в том числе бюджет муниципального образования</t>
  </si>
  <si>
    <t xml:space="preserve">субсидии из федерального  бюджета </t>
  </si>
  <si>
    <t>субсидии из  бюджета Тверской области</t>
  </si>
  <si>
    <t>в т.ч средства бюджета муниципального образования</t>
  </si>
  <si>
    <t>субсидии из областного бюджета</t>
  </si>
  <si>
    <t>Подпрограмма  1 Создание условий для дополнительного музыкального образования детей в Сонковском районе Тверской области</t>
  </si>
  <si>
    <t xml:space="preserve">Мероприятие 1.003 </t>
  </si>
  <si>
    <t>ед/год</t>
  </si>
  <si>
    <t>да/нет</t>
  </si>
  <si>
    <t>ед./год</t>
  </si>
  <si>
    <t>экз.</t>
  </si>
  <si>
    <t>раз/год</t>
  </si>
  <si>
    <t>ед</t>
  </si>
  <si>
    <t>ед.</t>
  </si>
  <si>
    <t>тыс.руб.</t>
  </si>
  <si>
    <t>«Развитие культуры, молодежной политики и спорта в Сонковском районе Тверской области на 2014-2016 годы»</t>
  </si>
  <si>
    <t>тыс.руб</t>
  </si>
  <si>
    <t>тыс руб.</t>
  </si>
  <si>
    <t>чел.</t>
  </si>
  <si>
    <t>приобретение музыкальных инструментов за счет средств местного бюджета</t>
  </si>
  <si>
    <t>расходы на приобретение музыкальных инструментов для муниципальных детских школ искусств, детских музыкальных школ за счет средств областного бюджета</t>
  </si>
  <si>
    <t>расходы на укрепление материально-технической базы за счет средств местного бюджета</t>
  </si>
  <si>
    <t>расходы на модернизацию материально-технической базы учреждений культуры муниципальных образований Тверской области, в том числе приобретение специализированного автотранспорта</t>
  </si>
  <si>
    <t>расходы на оформление подписки за счет средств областного бюджета</t>
  </si>
  <si>
    <t>расходы на комплектование книжных фондов библиотек муниципальных образований  за счет средств федерального бюджета</t>
  </si>
  <si>
    <t>комплектование библиотечного фонда за счет средств местного бюджета</t>
  </si>
  <si>
    <t>Комплектование библиотечных фондов муниципальных образований Тверской области за счет средств областного бюджета</t>
  </si>
  <si>
    <t>Расходы на модернизацию материально-технической базы учреждений культуры муниципальных образований Тверской области, в том числе приобретение специализированного автотранспорта</t>
  </si>
  <si>
    <t>Расходы на проведение противопожарных мероприятий, проведение ремонта  зданий и помещений учреждений культуры за счет средств местного бюджета</t>
  </si>
  <si>
    <t>Расходы на проведение противопожарных мероприятий и проведение ремонта  зданий и помещений, находящихся в муниципальной собственности и используемых для размещения  учреждений культуры Тверской области за счет средств областного бюджета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</si>
  <si>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</si>
  <si>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тыс. руб.</t>
  </si>
  <si>
    <t>тыс. руб</t>
  </si>
  <si>
    <t>Обеспечение деятельности централизованных бухгалтерий</t>
  </si>
  <si>
    <t>расходы на оформление подписки за счет средств местного бюджета</t>
  </si>
  <si>
    <t>тыс.рублей</t>
  </si>
  <si>
    <t>чел</t>
  </si>
  <si>
    <t>-</t>
  </si>
  <si>
    <t>да</t>
  </si>
  <si>
    <t xml:space="preserve">Задача 1 подпрограммы   Повышение качества и доступности предоставляемых услуг МОУДОД "ДМШ" </t>
  </si>
  <si>
    <t>Задача  2 подпрограммы    Развитие и укрепление кадрового потенциала МОУДОД "ДМШ"</t>
  </si>
  <si>
    <t>Задача  3 подпрограммы   Обеспечение дополнительного музыкального образования детей в МОУДОД "ДМШ"</t>
  </si>
  <si>
    <t xml:space="preserve">Подпрограмма 2 Создание условий для библиотечного обслуживания населения в Сонковском районе Тверской области </t>
  </si>
  <si>
    <t>Задача  3 подпрограммы   Развитие и укрепление кадрового потенциала</t>
  </si>
  <si>
    <t xml:space="preserve">Подпрограмма 3 Создание условий для обеспечения досуга населения в Сонковском районе Тверской области </t>
  </si>
  <si>
    <t>Задача 1 подпрограммы    Организация  культурно-досуговой   деятельности в Сонковском районе</t>
  </si>
  <si>
    <t>Задача  2 подпрограммы      Сохранение и приумножение культурного потенциала</t>
  </si>
  <si>
    <t>Задача 4 подпрограммы   Обеспечение досуга  населения Сонковского района</t>
  </si>
  <si>
    <t>Подпрограмма 4 Развитие физической культуры и спорта в Сонковском районе Тверской области</t>
  </si>
  <si>
    <t xml:space="preserve"> Задача 1 подпрограммы    Обеспечение граждан Сонковского района равными возможностями заниматься физической культурой и спортом независимо от возраста, места жительства,  доходов и благосостояния</t>
  </si>
  <si>
    <t>Задача  2 подпрограммы      Информационное обеспечение и пропаганда физической культуры и спорта</t>
  </si>
  <si>
    <t>Подпрограмма 5 Развитие молодежной политики, профилактика экстремизма в молодежной среде и патриотическое воспитание граждан  в Сонковском районе Тверской области</t>
  </si>
  <si>
    <t>Задача 1 подпрограммы     Формирование политического сознания, развитие политической грамотности и активности подростков и молодёжи Сонковского района</t>
  </si>
  <si>
    <t>Задача  2 подпрограммы       Обеспечение поддержки молодежной политики в Сонковском районе</t>
  </si>
  <si>
    <t>Задача  3 подпрограммы  Профилактика распространения экстремистских течений в молодежной среде</t>
  </si>
  <si>
    <t>Задача  4  подпрограммы     Совершенствование процесса  патриотического воспитания граждан</t>
  </si>
  <si>
    <r>
      <rPr>
        <b/>
        <sz val="10"/>
        <rFont val="Arial"/>
        <family val="2"/>
      </rPr>
      <t>Цель программы</t>
    </r>
    <r>
      <rPr>
        <sz val="10"/>
        <rFont val="Arial"/>
        <family val="2"/>
      </rPr>
      <t xml:space="preserve">    «Обеспечение развития сферы культуры, молодежной политики и спорта в Сонковском районе Тверской области»</t>
    </r>
  </si>
  <si>
    <r>
      <rPr>
        <b/>
        <sz val="10"/>
        <rFont val="Arial"/>
        <family val="2"/>
      </rPr>
      <t>Показатель   задачи 1 подпрограммы</t>
    </r>
    <r>
      <rPr>
        <sz val="10"/>
        <rFont val="Arial"/>
        <family val="2"/>
      </rPr>
      <t xml:space="preserve">  Процент учащихся, закончивших обучение на "хорошо" и "отлично"</t>
    </r>
  </si>
  <si>
    <r>
      <rPr>
        <b/>
        <sz val="10"/>
        <rFont val="Arial"/>
        <family val="2"/>
      </rPr>
      <t xml:space="preserve">Показатель   задачи 1 подпрограммы </t>
    </r>
    <r>
      <rPr>
        <sz val="10"/>
        <rFont val="Arial"/>
        <family val="2"/>
      </rPr>
      <t xml:space="preserve">  Уровень удовлетворенности  населения качеством услуг, предоставляемых МОУДОД "ДМШ"</t>
    </r>
  </si>
  <si>
    <r>
      <rPr>
        <b/>
        <sz val="10"/>
        <rFont val="Arial"/>
        <family val="2"/>
      </rPr>
      <t>Административное мероприятие    1.001</t>
    </r>
    <r>
      <rPr>
        <sz val="10"/>
        <rFont val="Arial"/>
        <family val="2"/>
      </rPr>
      <t xml:space="preserve">  Проведение дней открытых дверей</t>
    </r>
  </si>
  <si>
    <r>
      <rPr>
        <b/>
        <sz val="10"/>
        <rFont val="Arial"/>
        <family val="2"/>
      </rPr>
      <t>Показатель  административного мероприятия  1.001</t>
    </r>
    <r>
      <rPr>
        <sz val="10"/>
        <rFont val="Arial"/>
        <family val="2"/>
      </rPr>
      <t xml:space="preserve"> Количество детей, поступивших в первый класс в текущем учебном году</t>
    </r>
  </si>
  <si>
    <r>
      <rPr>
        <b/>
        <sz val="10"/>
        <rFont val="Arial"/>
        <family val="2"/>
      </rPr>
      <t>Административное мероприятие   1.002</t>
    </r>
    <r>
      <rPr>
        <sz val="10"/>
        <rFont val="Arial"/>
        <family val="2"/>
      </rPr>
      <t xml:space="preserve">  Проведение социологического опроса среди населения на предмет удовлетворенности качеством образовательных услуг в МОУДОД"ДМШ"</t>
    </r>
  </si>
  <si>
    <r>
      <rPr>
        <b/>
        <sz val="10"/>
        <rFont val="Arial"/>
        <family val="2"/>
      </rPr>
      <t>Показатель  административного мероприятия1.002</t>
    </r>
    <r>
      <rPr>
        <sz val="10"/>
        <rFont val="Arial"/>
        <family val="2"/>
      </rPr>
      <t xml:space="preserve">  Доля опрошенных жителей района</t>
    </r>
  </si>
  <si>
    <r>
      <rPr>
        <b/>
        <sz val="10"/>
        <rFont val="Arial"/>
        <family val="2"/>
      </rPr>
      <t>Административное мероприятие    1.003</t>
    </r>
    <r>
      <rPr>
        <sz val="10"/>
        <rFont val="Arial"/>
        <family val="2"/>
      </rPr>
      <t xml:space="preserve">  Участие в районных, межрайонных, областных и региональных конкурсах</t>
    </r>
  </si>
  <si>
    <r>
      <rPr>
        <b/>
        <sz val="10"/>
        <rFont val="Arial"/>
        <family val="2"/>
      </rPr>
      <t>Показатель  административного мероприятия1.003</t>
    </r>
    <r>
      <rPr>
        <sz val="10"/>
        <rFont val="Arial"/>
        <family val="2"/>
      </rPr>
      <t xml:space="preserve"> Доля участников конкурсов от общего числа учащихся МОУДОД "ДМШ"</t>
    </r>
  </si>
  <si>
    <r>
      <rPr>
        <b/>
        <sz val="10"/>
        <rFont val="Arial"/>
        <family val="2"/>
      </rPr>
      <t>Мероприятие   подпрограммы 1.004</t>
    </r>
    <r>
      <rPr>
        <sz val="10"/>
        <rFont val="Arial"/>
        <family val="2"/>
      </rPr>
      <t xml:space="preserve"> Обеспечение методической литературой</t>
    </r>
  </si>
  <si>
    <r>
      <rPr>
        <b/>
        <sz val="10"/>
        <rFont val="Arial"/>
        <family val="2"/>
      </rPr>
      <t xml:space="preserve">Показатель цели программы: </t>
    </r>
    <r>
      <rPr>
        <sz val="10"/>
        <rFont val="Arial"/>
        <family val="2"/>
      </rPr>
      <t xml:space="preserve">     Количество культурно-досуговых мероприятий</t>
    </r>
  </si>
  <si>
    <r>
      <rPr>
        <b/>
        <sz val="10"/>
        <rFont val="Arial"/>
        <family val="2"/>
      </rPr>
      <t>Показатель цели программы:</t>
    </r>
    <r>
      <rPr>
        <sz val="10"/>
        <rFont val="Arial"/>
        <family val="2"/>
      </rPr>
      <t xml:space="preserve"> Количество зарегистрированных пользователей библиотек</t>
    </r>
  </si>
  <si>
    <r>
      <rPr>
        <b/>
        <sz val="10"/>
        <rFont val="Arial"/>
        <family val="2"/>
      </rPr>
      <t>Показатель цели программы:</t>
    </r>
    <r>
      <rPr>
        <sz val="10"/>
        <rFont val="Arial"/>
        <family val="2"/>
      </rPr>
      <t xml:space="preserve">  Повышение уровня удовлетворенности качеством предоставляемых услуг в сфере культуры, молодежной политики и спорта</t>
    </r>
  </si>
  <si>
    <r>
      <rPr>
        <b/>
        <sz val="10"/>
        <rFont val="Arial"/>
        <family val="2"/>
      </rPr>
      <t>Показатель цели программы:</t>
    </r>
    <r>
      <rPr>
        <sz val="10"/>
        <rFont val="Arial"/>
        <family val="2"/>
      </rPr>
      <t xml:space="preserve"> Процент охвата детей дополнительным музыкальным образованием </t>
    </r>
  </si>
  <si>
    <r>
      <rPr>
        <b/>
        <sz val="10"/>
        <rFont val="Arial"/>
        <family val="2"/>
      </rPr>
      <t>Показатель цели программы:</t>
    </r>
    <r>
      <rPr>
        <sz val="10"/>
        <rFont val="Arial"/>
        <family val="2"/>
      </rPr>
      <t xml:space="preserve"> Процент населения, задействованного в культурной и спортивной жизни Сонковского района</t>
    </r>
  </si>
  <si>
    <r>
      <rPr>
        <b/>
        <sz val="10"/>
        <rFont val="Arial"/>
        <family val="2"/>
      </rPr>
      <t>Показатель  мероприятия 1.004</t>
    </r>
    <r>
      <rPr>
        <sz val="10"/>
        <rFont val="Arial"/>
        <family val="2"/>
      </rPr>
      <t xml:space="preserve"> Количество приобретенной методической литературы</t>
    </r>
  </si>
  <si>
    <r>
      <rPr>
        <b/>
        <sz val="10"/>
        <rFont val="Arial"/>
        <family val="2"/>
      </rPr>
      <t>Показатель   задачи  2 подпрограммы</t>
    </r>
    <r>
      <rPr>
        <sz val="10"/>
        <rFont val="Arial"/>
        <family val="2"/>
      </rPr>
      <t xml:space="preserve">    Доля педагогических кадров, прошедших повышение квалификации от общего числа педработников</t>
    </r>
  </si>
  <si>
    <r>
      <rPr>
        <b/>
        <sz val="10"/>
        <rFont val="Arial"/>
        <family val="2"/>
      </rPr>
      <t>Мероприятие   подпрограммы 2.001</t>
    </r>
    <r>
      <rPr>
        <sz val="10"/>
        <rFont val="Arial"/>
        <family val="2"/>
      </rPr>
      <t xml:space="preserve"> Повышение квалификации преподавателей</t>
    </r>
  </si>
  <si>
    <r>
      <rPr>
        <b/>
        <sz val="10"/>
        <rFont val="Arial"/>
        <family val="2"/>
      </rPr>
      <t>Показатель   мероприятия 2.001</t>
    </r>
    <r>
      <rPr>
        <sz val="10"/>
        <rFont val="Arial"/>
        <family val="2"/>
      </rPr>
      <t xml:space="preserve">  Количество  педработников, прошедших переквалификацию</t>
    </r>
  </si>
  <si>
    <r>
      <rPr>
        <b/>
        <sz val="10"/>
        <rFont val="Arial"/>
        <family val="2"/>
      </rPr>
      <t>Административное мероприятие 2.002</t>
    </r>
    <r>
      <rPr>
        <sz val="10"/>
        <rFont val="Arial"/>
        <family val="2"/>
      </rPr>
      <t xml:space="preserve">  подпрограммы  Участие преподавателей в зональных и областных семинарах на базах других учреждений</t>
    </r>
  </si>
  <si>
    <r>
      <rPr>
        <b/>
        <sz val="10"/>
        <rFont val="Arial"/>
        <family val="2"/>
      </rPr>
      <t>Показатель  административного мероприятия 2.002</t>
    </r>
    <r>
      <rPr>
        <sz val="10"/>
        <rFont val="Arial"/>
        <family val="2"/>
      </rPr>
      <t xml:space="preserve"> Доля преподавателей от общего числа педагогов МОУДОД "ДМШ", принявших участие в зональных и областных семинарах на базах других учреждений</t>
    </r>
  </si>
  <si>
    <r>
      <rPr>
        <b/>
        <sz val="10"/>
        <rFont val="Arial"/>
        <family val="2"/>
      </rPr>
      <t>Показатель   задачи  3 подпрограммы</t>
    </r>
    <r>
      <rPr>
        <sz val="10"/>
        <rFont val="Arial"/>
        <family val="2"/>
      </rPr>
      <t xml:space="preserve">    Процент охвата детей дополнительным музыкальным образованием </t>
    </r>
  </si>
  <si>
    <r>
      <rPr>
        <b/>
        <sz val="10"/>
        <rFont val="Arial"/>
        <family val="2"/>
      </rPr>
      <t>Мероприятие 3.001  подпрограммы</t>
    </r>
    <r>
      <rPr>
        <sz val="10"/>
        <rFont val="Arial"/>
        <family val="2"/>
      </rPr>
      <t xml:space="preserve"> Финансовое обеспечение выполнения муниципального задания для МОУДОД "ДМШ"</t>
    </r>
  </si>
  <si>
    <r>
      <rPr>
        <b/>
        <sz val="10"/>
        <rFont val="Arial"/>
        <family val="2"/>
      </rPr>
      <t>Показатель   мероприятия 3.001</t>
    </r>
    <r>
      <rPr>
        <sz val="10"/>
        <rFont val="Arial"/>
        <family val="2"/>
      </rPr>
      <t xml:space="preserve"> Количество  детей, получивших дополнительное музыкальное образование</t>
    </r>
  </si>
  <si>
    <r>
      <rPr>
        <b/>
        <sz val="10"/>
        <rFont val="Arial"/>
        <family val="2"/>
      </rPr>
      <t>Мероприятие 3.002</t>
    </r>
    <r>
      <rPr>
        <sz val="10"/>
        <rFont val="Arial"/>
        <family val="2"/>
      </rPr>
      <t xml:space="preserve"> Приобретение музыкальных инструментов для муниципальных детских школ искуств, детских музыкальных школ, в том числе:</t>
    </r>
  </si>
  <si>
    <r>
      <rPr>
        <b/>
        <sz val="10"/>
        <rFont val="Arial"/>
        <family val="2"/>
      </rPr>
      <t>Показатель мероприятия 3.002</t>
    </r>
    <r>
      <rPr>
        <sz val="10"/>
        <rFont val="Arial"/>
        <family val="2"/>
      </rPr>
      <t>. Количество приобретенных музыкальных инструментов</t>
    </r>
  </si>
  <si>
    <r>
      <rPr>
        <b/>
        <sz val="10"/>
        <rFont val="Arial"/>
        <family val="2"/>
      </rPr>
      <t>Мероприятие 3.003</t>
    </r>
    <r>
      <rPr>
        <sz val="10"/>
        <rFont val="Arial"/>
        <family val="2"/>
      </rPr>
      <t>. Укрепление материально-технической базы детской  музыкальной школы, в том числе:</t>
    </r>
  </si>
  <si>
    <r>
      <rPr>
        <b/>
        <sz val="10"/>
        <rFont val="Arial"/>
        <family val="2"/>
      </rPr>
      <t xml:space="preserve"> Мероприятие   3.004 подпрограммы</t>
    </r>
    <r>
      <rPr>
        <sz val="10"/>
        <rFont val="Arial"/>
        <family val="2"/>
      </rPr>
      <t xml:space="preserve">  Проведение противопожарных мероприятий,  ремонта  зданий и помещений учреждений культуры, в том числе</t>
    </r>
  </si>
  <si>
    <r>
      <rPr>
        <b/>
        <sz val="10"/>
        <rFont val="Arial"/>
        <family val="2"/>
      </rPr>
      <t>Показатель мероприятия 3.004</t>
    </r>
    <r>
      <rPr>
        <sz val="10"/>
        <rFont val="Arial"/>
        <family val="2"/>
      </rPr>
      <t xml:space="preserve"> Готовность к отопительному сезону</t>
    </r>
  </si>
  <si>
    <r>
      <rPr>
        <b/>
        <sz val="10"/>
        <rFont val="Arial"/>
        <family val="2"/>
      </rPr>
      <t>Показатель   задачи 1 подпрограммы</t>
    </r>
    <r>
      <rPr>
        <sz val="10"/>
        <rFont val="Arial"/>
        <family val="2"/>
      </rPr>
      <t xml:space="preserve">  Количество экземпляров новых поступлений в библиотечный фонд на 1000 человек населения"</t>
    </r>
  </si>
  <si>
    <r>
      <rPr>
        <b/>
        <sz val="10"/>
        <rFont val="Arial"/>
        <family val="2"/>
      </rPr>
      <t xml:space="preserve">Показатель   мероприятия 1.001 </t>
    </r>
    <r>
      <rPr>
        <sz val="10"/>
        <rFont val="Arial"/>
        <family val="2"/>
      </rPr>
      <t xml:space="preserve"> Количество приобретенных новых книг </t>
    </r>
  </si>
  <si>
    <r>
      <rPr>
        <b/>
        <sz val="10"/>
        <rFont val="Arial"/>
        <family val="2"/>
      </rPr>
      <t xml:space="preserve"> Мероприятие   1.002</t>
    </r>
    <r>
      <rPr>
        <sz val="10"/>
        <rFont val="Arial"/>
        <family val="2"/>
      </rPr>
      <t xml:space="preserve">   Оформление подписки на периодические издания</t>
    </r>
  </si>
  <si>
    <r>
      <rPr>
        <b/>
        <sz val="10"/>
        <rFont val="Arial"/>
        <family val="2"/>
      </rPr>
      <t>Показатель   мероприятия1.003</t>
    </r>
    <r>
      <rPr>
        <sz val="10"/>
        <rFont val="Arial"/>
        <family val="2"/>
      </rPr>
      <t xml:space="preserve"> Увеличение количества наименований периодических изданий</t>
    </r>
  </si>
  <si>
    <r>
      <rPr>
        <b/>
        <sz val="10"/>
        <rFont val="Arial"/>
        <family val="2"/>
      </rPr>
      <t>Мероприятие 1.003.</t>
    </r>
    <r>
      <rPr>
        <sz val="10"/>
        <rFont val="Arial"/>
        <family val="2"/>
      </rPr>
      <t xml:space="preserve"> Укрепление материально-технической базы библиотек, в том числе:</t>
    </r>
  </si>
  <si>
    <r>
      <rPr>
        <b/>
        <sz val="10"/>
        <rFont val="Arial"/>
        <family val="2"/>
      </rPr>
      <t>Показатель мероприятия 1.003</t>
    </r>
    <r>
      <rPr>
        <sz val="10"/>
        <rFont val="Arial"/>
        <family val="2"/>
      </rPr>
      <t xml:space="preserve"> Процент обновления материально-технической базы учреждения (по сравнению с предыдущим годом)</t>
    </r>
  </si>
  <si>
    <r>
      <rPr>
        <b/>
        <sz val="10"/>
        <rFont val="Arial"/>
        <family val="2"/>
      </rPr>
      <t xml:space="preserve">Задача  2 подпрограммы </t>
    </r>
    <r>
      <rPr>
        <sz val="10"/>
        <rFont val="Arial"/>
        <family val="2"/>
      </rPr>
      <t xml:space="preserve">  Обеспечение  библиотечного обслуживания населения Сонковского района</t>
    </r>
  </si>
  <si>
    <t>Задача 1 подпрограммы    Обеспечение пополнения и сохранности книжных фондов библиотек</t>
  </si>
  <si>
    <r>
      <rPr>
        <b/>
        <sz val="10"/>
        <rFont val="Arial"/>
        <family val="2"/>
      </rPr>
      <t>Мероприятие  1.001</t>
    </r>
    <r>
      <rPr>
        <sz val="10"/>
        <rFont val="Arial"/>
        <family val="2"/>
      </rPr>
      <t xml:space="preserve"> Комплектование библиотечного фонда:</t>
    </r>
  </si>
  <si>
    <r>
      <rPr>
        <b/>
        <sz val="10"/>
        <rFont val="Arial"/>
        <family val="2"/>
      </rPr>
      <t>Показатель   задачи 2</t>
    </r>
    <r>
      <rPr>
        <sz val="10"/>
        <rFont val="Arial"/>
        <family val="2"/>
      </rPr>
      <t xml:space="preserve">    Количество посещений библиотек </t>
    </r>
  </si>
  <si>
    <r>
      <rPr>
        <b/>
        <sz val="10"/>
        <rFont val="Arial"/>
        <family val="2"/>
      </rPr>
      <t xml:space="preserve">Мероприятие 2.001 </t>
    </r>
    <r>
      <rPr>
        <sz val="10"/>
        <rFont val="Arial"/>
        <family val="2"/>
      </rPr>
      <t xml:space="preserve">  Финансовое обеспечение  выполнения муниципального задания МУК "СМБ"</t>
    </r>
  </si>
  <si>
    <r>
      <rPr>
        <b/>
        <sz val="10"/>
        <rFont val="Arial"/>
        <family val="2"/>
      </rPr>
      <t>Показатель мероприятия 2.001.</t>
    </r>
    <r>
      <rPr>
        <sz val="10"/>
        <rFont val="Arial"/>
        <family val="2"/>
      </rPr>
      <t xml:space="preserve"> Расширение перечня услуг, оказываемых библиотеками инаселению</t>
    </r>
  </si>
  <si>
    <r>
      <rPr>
        <b/>
        <sz val="10"/>
        <rFont val="Arial"/>
        <family val="2"/>
      </rPr>
      <t xml:space="preserve">Административное мероприятие  2.002 </t>
    </r>
    <r>
      <rPr>
        <sz val="10"/>
        <rFont val="Arial"/>
        <family val="2"/>
      </rPr>
      <t xml:space="preserve">   Проведение социологического опроса среди населения на предмет удовлетворенности качеством предоставляемых услуг в МУК "СМБ"</t>
    </r>
  </si>
  <si>
    <r>
      <rPr>
        <b/>
        <sz val="10"/>
        <rFont val="Arial"/>
        <family val="2"/>
      </rPr>
      <t>Показатель административного мероприятия 2.002</t>
    </r>
    <r>
      <rPr>
        <sz val="10"/>
        <rFont val="Arial"/>
        <family val="2"/>
      </rPr>
      <t xml:space="preserve">   Доля опрошенных граждан из числа жителей Сонковского района</t>
    </r>
  </si>
  <si>
    <r>
      <rPr>
        <b/>
        <sz val="10"/>
        <rFont val="Arial"/>
        <family val="2"/>
      </rPr>
      <t>Административное мероприятие   2.003</t>
    </r>
    <r>
      <rPr>
        <sz val="10"/>
        <rFont val="Arial"/>
        <family val="2"/>
      </rPr>
      <t xml:space="preserve">    Работа со школьниками на базах средних общеобразовательных школ, в том числе в период летних каникул (викторины, беседы, развлекательные игры, и тд)</t>
    </r>
  </si>
  <si>
    <r>
      <rPr>
        <b/>
        <sz val="10"/>
        <rFont val="Arial"/>
        <family val="2"/>
      </rPr>
      <t>Показатель административного  мероприятия 2.003</t>
    </r>
    <r>
      <rPr>
        <sz val="10"/>
        <rFont val="Arial"/>
        <family val="2"/>
      </rPr>
      <t xml:space="preserve">   Общее количество проведенных мероприятий в летний период</t>
    </r>
  </si>
  <si>
    <r>
      <rPr>
        <b/>
        <sz val="10"/>
        <rFont val="Arial"/>
        <family val="2"/>
      </rPr>
      <t>Административное мероприятие  2.004</t>
    </r>
    <r>
      <rPr>
        <sz val="10"/>
        <rFont val="Arial"/>
        <family val="2"/>
      </rPr>
      <t xml:space="preserve">    Работа по популяризации сферы библиотечного обслуживания</t>
    </r>
  </si>
  <si>
    <r>
      <rPr>
        <b/>
        <sz val="10"/>
        <rFont val="Arial"/>
        <family val="2"/>
      </rPr>
      <t>Показатель административного мероприятия 2.004</t>
    </r>
    <r>
      <rPr>
        <sz val="10"/>
        <rFont val="Arial"/>
        <family val="2"/>
      </rPr>
      <t xml:space="preserve"> Количество выездных библиотечных выставок</t>
    </r>
  </si>
  <si>
    <r>
      <rPr>
        <b/>
        <sz val="10"/>
        <rFont val="Arial"/>
        <family val="2"/>
      </rPr>
      <t>Административное мероприятие   2.005</t>
    </r>
    <r>
      <rPr>
        <sz val="10"/>
        <rFont val="Arial"/>
        <family val="2"/>
      </rPr>
      <t xml:space="preserve">    Организация работы музейных комнат при библиотеках района</t>
    </r>
  </si>
  <si>
    <r>
      <rPr>
        <b/>
        <sz val="10"/>
        <rFont val="Arial"/>
        <family val="2"/>
      </rPr>
      <t>Показатель административного  мероприятия 2.005</t>
    </r>
    <r>
      <rPr>
        <sz val="10"/>
        <rFont val="Arial"/>
        <family val="2"/>
      </rPr>
      <t xml:space="preserve"> Количество музейных комнат при библиотеках района</t>
    </r>
  </si>
  <si>
    <r>
      <rPr>
        <b/>
        <sz val="10"/>
        <rFont val="Arial"/>
        <family val="2"/>
      </rPr>
      <t xml:space="preserve"> Мероприятие   2.006</t>
    </r>
    <r>
      <rPr>
        <sz val="10"/>
        <rFont val="Arial"/>
        <family val="2"/>
      </rPr>
      <t xml:space="preserve">   Проведение противопожарных мероприятий,  ремонта  зданий и помещений учреждений культуры, в том числе</t>
    </r>
  </si>
  <si>
    <r>
      <rPr>
        <b/>
        <sz val="10"/>
        <rFont val="Arial"/>
        <family val="2"/>
      </rPr>
      <t xml:space="preserve">Показатель мероприятия 2.006 </t>
    </r>
    <r>
      <rPr>
        <sz val="10"/>
        <rFont val="Arial"/>
        <family val="2"/>
      </rPr>
      <t>Доля библиотек, отвечающих требованиям противопожарной безопасности</t>
    </r>
  </si>
  <si>
    <r>
      <rPr>
        <b/>
        <sz val="10"/>
        <rFont val="Arial"/>
        <family val="2"/>
      </rPr>
      <t>Показатель   задачи 3 подпрограммы</t>
    </r>
    <r>
      <rPr>
        <sz val="10"/>
        <rFont val="Arial"/>
        <family val="2"/>
      </rPr>
      <t xml:space="preserve">  Доля библиотечных работников, прошедших курсы повышения квалификации и переподготовки</t>
    </r>
  </si>
  <si>
    <r>
      <rPr>
        <b/>
        <sz val="10"/>
        <rFont val="Arial"/>
        <family val="2"/>
      </rPr>
      <t>Мероприятие 3.001  подпрограммы</t>
    </r>
    <r>
      <rPr>
        <sz val="10"/>
        <rFont val="Arial"/>
        <family val="2"/>
      </rPr>
      <t xml:space="preserve">  Обучение специалистов библиотек на курсах повышения квалификации и обучающих семинарах</t>
    </r>
  </si>
  <si>
    <r>
      <rPr>
        <b/>
        <sz val="10"/>
        <rFont val="Arial"/>
        <family val="2"/>
      </rPr>
      <t>Показатель   мероприятия 3.001</t>
    </r>
    <r>
      <rPr>
        <sz val="10"/>
        <rFont val="Arial"/>
        <family val="2"/>
      </rPr>
      <t xml:space="preserve"> Доля библиотечных работников, прошедших аттестацию за последние 5 лет</t>
    </r>
  </si>
  <si>
    <r>
      <rPr>
        <b/>
        <sz val="10"/>
        <rFont val="Arial"/>
        <family val="2"/>
      </rPr>
      <t>Административное мероприятие   3.002</t>
    </r>
    <r>
      <rPr>
        <sz val="10"/>
        <rFont val="Arial"/>
        <family val="2"/>
      </rPr>
      <t xml:space="preserve"> Аттестация библиотечных работников</t>
    </r>
  </si>
  <si>
    <r>
      <rPr>
        <b/>
        <sz val="10"/>
        <rFont val="Arial"/>
        <family val="2"/>
      </rPr>
      <t>Показатель  административного мероприятия3.002</t>
    </r>
    <r>
      <rPr>
        <sz val="10"/>
        <rFont val="Arial"/>
        <family val="2"/>
      </rPr>
      <t xml:space="preserve">  Доля аттестованных библиотечных работников от общего числа аттестуемых</t>
    </r>
  </si>
  <si>
    <r>
      <rPr>
        <b/>
        <sz val="10"/>
        <rFont val="Arial"/>
        <family val="2"/>
      </rPr>
      <t>Показатель   задачи  1 подпрограммы</t>
    </r>
    <r>
      <rPr>
        <sz val="10"/>
        <rFont val="Arial"/>
        <family val="2"/>
      </rPr>
      <t xml:space="preserve">   Количество платных муниципальных услуг, предоставляемых населению района в сфере культуры</t>
    </r>
  </si>
  <si>
    <r>
      <rPr>
        <b/>
        <sz val="10"/>
        <rFont val="Arial"/>
        <family val="2"/>
      </rPr>
      <t xml:space="preserve">Административное мероприятие 1.001 </t>
    </r>
    <r>
      <rPr>
        <sz val="10"/>
        <rFont val="Arial"/>
        <family val="2"/>
      </rPr>
      <t xml:space="preserve">    Проведение социологического опроса среди населения на предмет удовлетворенности качеством предоставляемых услуг в МУК "СМДД"</t>
    </r>
  </si>
  <si>
    <r>
      <rPr>
        <b/>
        <sz val="10"/>
        <rFont val="Arial"/>
        <family val="2"/>
      </rPr>
      <t xml:space="preserve">Показатель  административного мероприятия1.001 </t>
    </r>
    <r>
      <rPr>
        <sz val="10"/>
        <rFont val="Arial"/>
        <family val="2"/>
      </rPr>
      <t xml:space="preserve">  Доля опрошенных граждан из числа жителей Сонковского района</t>
    </r>
  </si>
  <si>
    <r>
      <rPr>
        <b/>
        <sz val="10"/>
        <rFont val="Arial"/>
        <family val="2"/>
      </rPr>
      <t>Административное  мероприятие  1.002</t>
    </r>
    <r>
      <rPr>
        <sz val="10"/>
        <rFont val="Arial"/>
        <family val="2"/>
      </rPr>
      <t xml:space="preserve">  Освещение работы культурно-досуговых учреждений в СМИ (публикации в районной газете и на сайте администрации)</t>
    </r>
  </si>
  <si>
    <r>
      <rPr>
        <b/>
        <sz val="10"/>
        <rFont val="Arial"/>
        <family val="2"/>
      </rPr>
      <t>Показатель административного  мероприятия 1.002</t>
    </r>
    <r>
      <rPr>
        <sz val="10"/>
        <rFont val="Arial"/>
        <family val="2"/>
      </rPr>
      <t xml:space="preserve">  Количество публикаций</t>
    </r>
  </si>
  <si>
    <r>
      <rPr>
        <b/>
        <sz val="10"/>
        <rFont val="Arial"/>
        <family val="2"/>
      </rPr>
      <t>Административное  мероприятие 1.003</t>
    </r>
    <r>
      <rPr>
        <sz val="10"/>
        <rFont val="Arial"/>
        <family val="2"/>
      </rPr>
      <t xml:space="preserve">   Проведение семинаров и мастер-классов для сельских культорганизаторов по организации и проведению культурно-досуговых мероприятий</t>
    </r>
  </si>
  <si>
    <r>
      <rPr>
        <b/>
        <sz val="10"/>
        <rFont val="Arial"/>
        <family val="2"/>
      </rPr>
      <t>Показатель административного мероприятия1.003</t>
    </r>
    <r>
      <rPr>
        <sz val="10"/>
        <rFont val="Arial"/>
        <family val="2"/>
      </rPr>
      <t xml:space="preserve">   Количество проведенных семинаров и мастер-классов</t>
    </r>
  </si>
  <si>
    <r>
      <rPr>
        <b/>
        <sz val="10"/>
        <rFont val="Arial"/>
        <family val="2"/>
      </rPr>
      <t xml:space="preserve">Административное  мероприятие  1.004 </t>
    </r>
    <r>
      <rPr>
        <sz val="10"/>
        <rFont val="Arial"/>
        <family val="2"/>
      </rPr>
      <t xml:space="preserve">  Организация и проведение выездных мероприятий ( в т.ч. кукольного театра)</t>
    </r>
  </si>
  <si>
    <r>
      <rPr>
        <b/>
        <sz val="10"/>
        <rFont val="Arial"/>
        <family val="2"/>
      </rPr>
      <t>Показатель   административного мероприятия1.004</t>
    </r>
    <r>
      <rPr>
        <sz val="10"/>
        <rFont val="Arial"/>
        <family val="2"/>
      </rPr>
      <t xml:space="preserve">   Количество посещений на платных культурно-досуговых мероприятиях</t>
    </r>
  </si>
  <si>
    <r>
      <rPr>
        <b/>
        <sz val="10"/>
        <rFont val="Arial"/>
        <family val="2"/>
      </rPr>
      <t>Показатель   задачи 2 подпрограммы</t>
    </r>
    <r>
      <rPr>
        <sz val="10"/>
        <rFont val="Arial"/>
        <family val="2"/>
      </rPr>
      <t xml:space="preserve">  Количество любительских клубных формирований </t>
    </r>
  </si>
  <si>
    <r>
      <rPr>
        <b/>
        <sz val="10"/>
        <rFont val="Arial"/>
        <family val="2"/>
      </rPr>
      <t>Административное мероприятие 2.001</t>
    </r>
    <r>
      <rPr>
        <sz val="10"/>
        <rFont val="Arial"/>
        <family val="2"/>
      </rPr>
      <t xml:space="preserve">   Мониторинг потребности населения в клубных любительских формированиях</t>
    </r>
  </si>
  <si>
    <r>
      <rPr>
        <b/>
        <sz val="10"/>
        <rFont val="Arial"/>
        <family val="2"/>
      </rPr>
      <t>Показатель административного мероприятия 2.001</t>
    </r>
    <r>
      <rPr>
        <sz val="10"/>
        <rFont val="Arial"/>
        <family val="2"/>
      </rPr>
      <t xml:space="preserve">  Доля опрошенных граждан из числа жителей Сонковского района</t>
    </r>
  </si>
  <si>
    <r>
      <rPr>
        <b/>
        <sz val="10"/>
        <rFont val="Arial"/>
        <family val="2"/>
      </rPr>
      <t>Административное  мероприятие 2.002</t>
    </r>
    <r>
      <rPr>
        <sz val="10"/>
        <rFont val="Arial"/>
        <family val="2"/>
      </rPr>
      <t xml:space="preserve">     Работа по привлечения жителей в любительские клубные формирования  (освещение в СМИ, реклама, объявления о наборе в клубные формирования)</t>
    </r>
  </si>
  <si>
    <r>
      <rPr>
        <b/>
        <sz val="10"/>
        <rFont val="Arial"/>
        <family val="2"/>
      </rPr>
      <t>Показатель административного мероприятия 2.002</t>
    </r>
    <r>
      <rPr>
        <sz val="10"/>
        <rFont val="Arial"/>
        <family val="2"/>
      </rPr>
      <t xml:space="preserve">   Количество публикаций в СМИ по работе клубных формирований </t>
    </r>
  </si>
  <si>
    <r>
      <rPr>
        <b/>
        <sz val="10"/>
        <rFont val="Arial"/>
        <family val="2"/>
      </rPr>
      <t xml:space="preserve">Показатель   задачи 1 подпрограммы </t>
    </r>
    <r>
      <rPr>
        <sz val="10"/>
        <rFont val="Arial"/>
        <family val="2"/>
      </rPr>
      <t xml:space="preserve"> Доля клубных работников, прошедших курсы повышения квалификации и переподготовки</t>
    </r>
  </si>
  <si>
    <r>
      <rPr>
        <b/>
        <sz val="10"/>
        <rFont val="Arial"/>
        <family val="2"/>
      </rPr>
      <t>Мероприятие 3.001</t>
    </r>
    <r>
      <rPr>
        <sz val="10"/>
        <rFont val="Arial"/>
        <family val="2"/>
      </rPr>
      <t xml:space="preserve">   Обучение клубных работников на курсах повышения квалификации и обучающих семинарах </t>
    </r>
  </si>
  <si>
    <r>
      <rPr>
        <b/>
        <sz val="10"/>
        <rFont val="Arial"/>
        <family val="2"/>
      </rPr>
      <t>Показатель   мероприятия 3.001</t>
    </r>
    <r>
      <rPr>
        <sz val="10"/>
        <rFont val="Arial"/>
        <family val="2"/>
      </rPr>
      <t xml:space="preserve">   Количество посещений курсов и семинаров </t>
    </r>
  </si>
  <si>
    <r>
      <rPr>
        <b/>
        <sz val="10"/>
        <rFont val="Arial"/>
        <family val="2"/>
      </rPr>
      <t xml:space="preserve">Административное мероприятие 3.002 </t>
    </r>
    <r>
      <rPr>
        <sz val="10"/>
        <rFont val="Arial"/>
        <family val="2"/>
      </rPr>
      <t>Аттестация клубных работников</t>
    </r>
  </si>
  <si>
    <r>
      <rPr>
        <b/>
        <sz val="10"/>
        <rFont val="Arial"/>
        <family val="2"/>
      </rPr>
      <t>Показатель   административного мероприятия 3.002</t>
    </r>
    <r>
      <rPr>
        <sz val="10"/>
        <rFont val="Arial"/>
        <family val="2"/>
      </rPr>
      <t xml:space="preserve">  Доля клубных работников, прошедших аттестацию за последние 5 лет</t>
    </r>
  </si>
  <si>
    <r>
      <rPr>
        <b/>
        <sz val="10"/>
        <rFont val="Arial"/>
        <family val="2"/>
      </rPr>
      <t xml:space="preserve">Показатель   задачи  1 подпрограммы </t>
    </r>
    <r>
      <rPr>
        <sz val="10"/>
        <rFont val="Arial"/>
        <family val="2"/>
      </rPr>
      <t xml:space="preserve"> Количество культурно-досуговых мероприятий, проведенных учреждениями культуры</t>
    </r>
  </si>
  <si>
    <r>
      <rPr>
        <b/>
        <sz val="10"/>
        <rFont val="Arial"/>
        <family val="2"/>
      </rPr>
      <t>Мероприятие 4.001</t>
    </r>
    <r>
      <rPr>
        <sz val="10"/>
        <rFont val="Arial"/>
        <family val="2"/>
      </rPr>
      <t xml:space="preserve">  подпрограммы Финансовое обеспечение выполнения муниципального задания МУК "СМДД"</t>
    </r>
  </si>
  <si>
    <r>
      <rPr>
        <b/>
        <sz val="10"/>
        <rFont val="Arial"/>
        <family val="2"/>
      </rPr>
      <t>Показатель   мероприятия 4.001</t>
    </r>
    <r>
      <rPr>
        <sz val="10"/>
        <rFont val="Arial"/>
        <family val="2"/>
      </rPr>
      <t xml:space="preserve"> Расширение  перечня  платных  услуг, оказываемых жителям района (по сравнению с предыдущим годом)</t>
    </r>
  </si>
  <si>
    <r>
      <rPr>
        <b/>
        <sz val="10"/>
        <rFont val="Arial"/>
        <family val="2"/>
      </rPr>
      <t xml:space="preserve"> Мероприятие   4.002 подпрограммы</t>
    </r>
    <r>
      <rPr>
        <sz val="10"/>
        <rFont val="Arial"/>
        <family val="2"/>
      </rPr>
      <t xml:space="preserve">  Укрепление материально-технической базы учреждений культуры, в том числе</t>
    </r>
  </si>
  <si>
    <r>
      <rPr>
        <b/>
        <sz val="10"/>
        <rFont val="Arial"/>
        <family val="2"/>
      </rPr>
      <t>Показатель мероприятия 4.002</t>
    </r>
    <r>
      <rPr>
        <sz val="10"/>
        <rFont val="Arial"/>
        <family val="2"/>
      </rPr>
      <t xml:space="preserve"> Процент обновления материально-технической базы учреждения (по сравнению с предыдущим годом)</t>
    </r>
  </si>
  <si>
    <r>
      <rPr>
        <b/>
        <sz val="10"/>
        <rFont val="Arial"/>
        <family val="2"/>
      </rPr>
      <t xml:space="preserve"> Мероприятие   4.003 подпрограммы</t>
    </r>
    <r>
      <rPr>
        <sz val="10"/>
        <rFont val="Arial"/>
        <family val="2"/>
      </rPr>
      <t xml:space="preserve">  Проведение противопожарных мероприятий,  ремонта  зданий и помещений учреждений культуры, в том числе</t>
    </r>
  </si>
  <si>
    <r>
      <rPr>
        <b/>
        <sz val="10"/>
        <rFont val="Arial"/>
        <family val="2"/>
      </rPr>
      <t>Показатель мероприятия 4.003</t>
    </r>
    <r>
      <rPr>
        <sz val="10"/>
        <rFont val="Arial"/>
        <family val="2"/>
      </rPr>
      <t xml:space="preserve"> Доля учреждений культуры, отвечающих требованиям противопожарной безопасности</t>
    </r>
  </si>
  <si>
    <r>
      <rPr>
        <b/>
        <sz val="10"/>
        <rFont val="Arial"/>
        <family val="2"/>
      </rPr>
      <t xml:space="preserve">Показатель задачи 1 </t>
    </r>
    <r>
      <rPr>
        <sz val="10"/>
        <rFont val="Arial"/>
        <family val="2"/>
      </rPr>
      <t xml:space="preserve"> Количество муниципальных официальных физкультурно-оздоровительных и спортивных мероприятий для всех возрастных групп и категорий населения района</t>
    </r>
  </si>
  <si>
    <r>
      <rPr>
        <b/>
        <sz val="10"/>
        <rFont val="Arial"/>
        <family val="2"/>
      </rPr>
      <t>Показатель мероприятия 1.001 подпрограммы</t>
    </r>
    <r>
      <rPr>
        <sz val="10"/>
        <rFont val="Arial"/>
        <family val="2"/>
      </rPr>
      <t xml:space="preserve">   Количество участников  официальных муниципальных физкультурно-оздоровительных и спортивных мероприятий </t>
    </r>
  </si>
  <si>
    <r>
      <rPr>
        <b/>
        <sz val="10"/>
        <rFont val="Arial"/>
        <family val="2"/>
      </rPr>
      <t xml:space="preserve">Мероприятие  1.002 подпрограммы </t>
    </r>
    <r>
      <rPr>
        <sz val="10"/>
        <rFont val="Arial"/>
        <family val="2"/>
      </rPr>
      <t xml:space="preserve"> Обеспечение участия в  областных и межрегиональных спортивных мероприятиях</t>
    </r>
  </si>
  <si>
    <r>
      <rPr>
        <b/>
        <sz val="10"/>
        <rFont val="Arial"/>
        <family val="2"/>
      </rPr>
      <t xml:space="preserve">Показатель мероприятия 1.002 подпрограммы </t>
    </r>
    <r>
      <rPr>
        <sz val="10"/>
        <rFont val="Arial"/>
        <family val="2"/>
      </rPr>
      <t xml:space="preserve"> Количество участников межрегиональных и областных соревнований из числа жителей Сонковского района</t>
    </r>
  </si>
  <si>
    <r>
      <rPr>
        <b/>
        <sz val="10"/>
        <rFont val="Arial"/>
        <family val="2"/>
      </rPr>
      <t>Мероприятие 1.003 подпрограммы</t>
    </r>
    <r>
      <rPr>
        <sz val="10"/>
        <rFont val="Arial"/>
        <family val="2"/>
      </rPr>
      <t xml:space="preserve"> Приобретение спортивного оборудования, в том числе мягкого инвентаря</t>
    </r>
  </si>
  <si>
    <r>
      <rPr>
        <b/>
        <sz val="10"/>
        <rFont val="Arial"/>
        <family val="2"/>
      </rPr>
      <t>Показатель мероприятия 1.003 подпрограммы</t>
    </r>
    <r>
      <rPr>
        <sz val="10"/>
        <rFont val="Arial"/>
        <family val="2"/>
      </rPr>
      <t xml:space="preserve"> Количество приобретенного спортивного оборудования, в том числе мягкого инвентаря</t>
    </r>
  </si>
  <si>
    <r>
      <rPr>
        <b/>
        <sz val="10"/>
        <rFont val="Arial"/>
        <family val="2"/>
      </rPr>
      <t>Административное мероприятие 1.004</t>
    </r>
    <r>
      <rPr>
        <sz val="10"/>
        <rFont val="Arial"/>
        <family val="2"/>
      </rPr>
      <t xml:space="preserve"> Проведение мониторинга потребности населения Сонковского района в физкультурно-оздоровительных и спортивных услугах</t>
    </r>
  </si>
  <si>
    <r>
      <rPr>
        <b/>
        <sz val="10"/>
        <rFont val="Arial"/>
        <family val="2"/>
      </rPr>
      <t>Показатель мероприятия 1.004</t>
    </r>
    <r>
      <rPr>
        <sz val="10"/>
        <rFont val="Arial"/>
        <family val="2"/>
      </rPr>
      <t xml:space="preserve">  Количество проведенных опросов среди населения района</t>
    </r>
  </si>
  <si>
    <r>
      <rPr>
        <b/>
        <sz val="10"/>
        <rFont val="Arial"/>
        <family val="2"/>
      </rPr>
      <t xml:space="preserve">Показатель   задачи  2 подпрограммы </t>
    </r>
    <r>
      <rPr>
        <sz val="10"/>
        <rFont val="Arial"/>
        <family val="2"/>
      </rPr>
      <t xml:space="preserve">  Количество публикаций в СМИ по пропаганде физической культуры и здорового образа жизни</t>
    </r>
  </si>
  <si>
    <r>
      <rPr>
        <b/>
        <sz val="10"/>
        <rFont val="Arial"/>
        <family val="2"/>
      </rPr>
      <t>Административное мероприятие 2.001</t>
    </r>
    <r>
      <rPr>
        <sz val="10"/>
        <rFont val="Arial"/>
        <family val="2"/>
      </rPr>
      <t xml:space="preserve"> Освещение районных физкультурно-оздоровительных и спортивных мероприятий в средствах массовой информации, размещение информации на официальном сайте администрации Сонковского района в телекоммуникационной сети Интернет</t>
    </r>
  </si>
  <si>
    <r>
      <rPr>
        <b/>
        <sz val="10"/>
        <rFont val="Arial"/>
        <family val="2"/>
      </rPr>
      <t>Показатель административного мероприятия 2.001</t>
    </r>
    <r>
      <rPr>
        <sz val="10"/>
        <rFont val="Arial"/>
        <family val="2"/>
      </rPr>
      <t xml:space="preserve"> Количество публикаций в средствах массовой информации и информации,  размещенной  на сайте администрации Сонковского района </t>
    </r>
  </si>
  <si>
    <r>
      <rPr>
        <b/>
        <sz val="10"/>
        <rFont val="Arial"/>
        <family val="2"/>
      </rPr>
      <t>Административное мероприятие 2.002.</t>
    </r>
    <r>
      <rPr>
        <sz val="10"/>
        <rFont val="Arial"/>
        <family val="2"/>
      </rPr>
      <t xml:space="preserve"> Проведение мероприятий, направленных на пропаганду здорового образа жизни</t>
    </r>
  </si>
  <si>
    <r>
      <rPr>
        <b/>
        <sz val="10"/>
        <rFont val="Arial"/>
        <family val="2"/>
      </rPr>
      <t>Показатель  административного мероприятия 2.002</t>
    </r>
    <r>
      <rPr>
        <sz val="10"/>
        <rFont val="Arial"/>
        <family val="2"/>
      </rPr>
      <t xml:space="preserve">  Количество участников мероприятий на тему здорового образа жизни </t>
    </r>
  </si>
  <si>
    <r>
      <rPr>
        <b/>
        <sz val="10"/>
        <rFont val="Arial"/>
        <family val="2"/>
      </rPr>
      <t>Административное мероприятие 2.003</t>
    </r>
    <r>
      <rPr>
        <sz val="10"/>
        <rFont val="Arial"/>
        <family val="2"/>
      </rPr>
      <t xml:space="preserve">  Организация детских спортивно-развлекательные программ на базе МУК "СМДД" и МУК "СМБ"</t>
    </r>
  </si>
  <si>
    <r>
      <rPr>
        <b/>
        <sz val="10"/>
        <rFont val="Arial"/>
        <family val="2"/>
      </rPr>
      <t>Показатель  административного мероприятия 2.003</t>
    </r>
    <r>
      <rPr>
        <sz val="10"/>
        <rFont val="Arial"/>
        <family val="2"/>
      </rPr>
      <t xml:space="preserve">  Количество участников детских спортивно-развлекательных программ  в культурно-досуговых учреждениях района</t>
    </r>
  </si>
  <si>
    <r>
      <rPr>
        <b/>
        <sz val="10"/>
        <rFont val="Arial"/>
        <family val="2"/>
      </rPr>
      <t>Показатель   задачи  1 подпрограммы</t>
    </r>
    <r>
      <rPr>
        <sz val="10"/>
        <rFont val="Arial"/>
        <family val="2"/>
      </rPr>
      <t xml:space="preserve">  Количество действующих молодежных инициативных групп, творческих коллективов, организаций на территории Сонковского района</t>
    </r>
  </si>
  <si>
    <r>
      <rPr>
        <b/>
        <sz val="10"/>
        <rFont val="Arial"/>
        <family val="2"/>
      </rPr>
      <t xml:space="preserve">Административное мероприятие 1.001 </t>
    </r>
    <r>
      <rPr>
        <sz val="10"/>
        <rFont val="Arial"/>
        <family val="2"/>
      </rPr>
      <t xml:space="preserve">   Мониторинг и оценка действующих молодежных инициативных групп, творческих коллективов и организаций</t>
    </r>
  </si>
  <si>
    <r>
      <rPr>
        <b/>
        <sz val="10"/>
        <rFont val="Arial"/>
        <family val="2"/>
      </rPr>
      <t xml:space="preserve">Показатель  административного мероприятия 1.001 </t>
    </r>
    <r>
      <rPr>
        <sz val="10"/>
        <rFont val="Arial"/>
        <family val="2"/>
      </rPr>
      <t xml:space="preserve">  Создание и пополнение базы по действующим молодежным группам в Сонковском районе</t>
    </r>
  </si>
  <si>
    <r>
      <rPr>
        <b/>
        <sz val="10"/>
        <rFont val="Arial"/>
        <family val="2"/>
      </rPr>
      <t>Административное мероприятие  1.002</t>
    </r>
    <r>
      <rPr>
        <sz val="10"/>
        <rFont val="Arial"/>
        <family val="2"/>
      </rPr>
      <t xml:space="preserve"> Оказание методической помощи и информационной поддержки молодежным течениям различной направленности</t>
    </r>
  </si>
  <si>
    <r>
      <rPr>
        <b/>
        <sz val="10"/>
        <rFont val="Arial"/>
        <family val="2"/>
      </rPr>
      <t>Показатель  административного мероприятия 1.002</t>
    </r>
    <r>
      <rPr>
        <sz val="10"/>
        <rFont val="Arial"/>
        <family val="2"/>
      </rPr>
      <t xml:space="preserve">   Количество публикаций в СМИ, информаций, размещенных на официальном сайте администрации Сонковского района</t>
    </r>
  </si>
  <si>
    <r>
      <rPr>
        <b/>
        <sz val="10"/>
        <rFont val="Arial"/>
        <family val="2"/>
      </rPr>
      <t>Административное мероприятие  1.003 подпрограммы</t>
    </r>
    <r>
      <rPr>
        <sz val="10"/>
        <rFont val="Arial"/>
        <family val="2"/>
      </rPr>
      <t xml:space="preserve">   Проведение  мероприятий по профилактике асоциальных явлений</t>
    </r>
  </si>
  <si>
    <r>
      <rPr>
        <b/>
        <sz val="10"/>
        <rFont val="Arial"/>
        <family val="2"/>
      </rPr>
      <t>Показатель  административного мероприятия 1.003</t>
    </r>
    <r>
      <rPr>
        <sz val="10"/>
        <rFont val="Arial"/>
        <family val="2"/>
      </rPr>
      <t xml:space="preserve">  Количество участников мероприятий, связанных с профилактикой асоциальных явлений в молодежной среде</t>
    </r>
  </si>
  <si>
    <r>
      <rPr>
        <b/>
        <sz val="10"/>
        <rFont val="Arial"/>
        <family val="2"/>
      </rPr>
      <t>Показатель   задачи 2 подпрограммы</t>
    </r>
    <r>
      <rPr>
        <sz val="10"/>
        <rFont val="Arial"/>
        <family val="2"/>
      </rPr>
      <t xml:space="preserve">  Количество заседаний Молодежного Совета</t>
    </r>
  </si>
  <si>
    <r>
      <rPr>
        <b/>
        <sz val="10"/>
        <rFont val="Arial"/>
        <family val="2"/>
      </rPr>
      <t xml:space="preserve">Мероприятие  2.001 подпрограммы </t>
    </r>
    <r>
      <rPr>
        <sz val="10"/>
        <rFont val="Arial"/>
        <family val="2"/>
      </rPr>
      <t xml:space="preserve"> Проведение молодежных районных мероприятий, с участием представителей органов местного самоуправления</t>
    </r>
  </si>
  <si>
    <r>
      <rPr>
        <b/>
        <sz val="10"/>
        <rFont val="Arial"/>
        <family val="2"/>
      </rPr>
      <t xml:space="preserve">Показатель  мероприятия 2.001 </t>
    </r>
    <r>
      <rPr>
        <sz val="10"/>
        <rFont val="Arial"/>
        <family val="2"/>
      </rPr>
      <t xml:space="preserve"> Количество  проведенных молодежных мероприятий</t>
    </r>
  </si>
  <si>
    <r>
      <rPr>
        <b/>
        <sz val="10"/>
        <rFont val="Arial"/>
        <family val="2"/>
      </rPr>
      <t>Административное мероприятие  2.002 подпрограммы</t>
    </r>
    <r>
      <rPr>
        <sz val="10"/>
        <rFont val="Arial"/>
        <family val="2"/>
      </rPr>
      <t xml:space="preserve">  Освещение деятельности Молодежного Совета при Главе администрации Сонковского района</t>
    </r>
  </si>
  <si>
    <r>
      <rPr>
        <b/>
        <sz val="10"/>
        <rFont val="Arial"/>
        <family val="2"/>
      </rPr>
      <t>Показатель административного мероприятия2.002</t>
    </r>
    <r>
      <rPr>
        <sz val="10"/>
        <rFont val="Arial"/>
        <family val="2"/>
      </rPr>
      <t>.   Количество публикаций в СМИ, информаций, размещенных на официальном сайте администрации Сонковского района</t>
    </r>
  </si>
  <si>
    <r>
      <rPr>
        <b/>
        <sz val="10"/>
        <rFont val="Arial"/>
        <family val="2"/>
      </rPr>
      <t>Показатель   задачи 3 подпрограммы</t>
    </r>
    <r>
      <rPr>
        <sz val="10"/>
        <rFont val="Arial"/>
        <family val="2"/>
      </rPr>
      <t xml:space="preserve"> Количество мероприятий, направленных на противодействие экстремизма в молодежной среде</t>
    </r>
  </si>
  <si>
    <r>
      <rPr>
        <b/>
        <sz val="10"/>
        <rFont val="Arial"/>
        <family val="2"/>
      </rPr>
      <t xml:space="preserve">Административное мероприятие 3.001 </t>
    </r>
    <r>
      <rPr>
        <sz val="10"/>
        <rFont val="Arial"/>
        <family val="2"/>
      </rPr>
      <t>Проведение встреч  молодежи с участием представителей духовенства, СМИ, правоохранительных органов по выработке совместных мер по противодействию экстремизму</t>
    </r>
  </si>
  <si>
    <r>
      <rPr>
        <b/>
        <sz val="10"/>
        <rFont val="Arial"/>
        <family val="2"/>
      </rPr>
      <t xml:space="preserve">Показатель  административного мероприятия  3.001  </t>
    </r>
    <r>
      <rPr>
        <sz val="10"/>
        <rFont val="Arial"/>
        <family val="2"/>
      </rPr>
      <t>Количество участников проведенных встреч</t>
    </r>
  </si>
  <si>
    <r>
      <rPr>
        <b/>
        <sz val="10"/>
        <rFont val="Arial"/>
        <family val="2"/>
      </rPr>
      <t>Административное мероприятие  подпрограммы 3.002</t>
    </r>
    <r>
      <rPr>
        <sz val="10"/>
        <rFont val="Arial"/>
        <family val="2"/>
      </rPr>
      <t xml:space="preserve"> Организация и проведение социологических исследований, изучение и анализ общественного мнения по проблемам экстремизма в молодежной среде Сонковского района</t>
    </r>
  </si>
  <si>
    <r>
      <rPr>
        <b/>
        <sz val="10"/>
        <rFont val="Arial"/>
        <family val="2"/>
      </rPr>
      <t>Показатель административного  мероприятия 3.002</t>
    </r>
    <r>
      <rPr>
        <sz val="10"/>
        <rFont val="Arial"/>
        <family val="2"/>
      </rPr>
      <t xml:space="preserve"> Проведение социологических исследований, изучение и анализ общественного мнения по проблемам экстремизма в молодежной среде Сонковского района, анектирование населения</t>
    </r>
  </si>
  <si>
    <r>
      <rPr>
        <b/>
        <sz val="10"/>
        <rFont val="Arial"/>
        <family val="2"/>
      </rPr>
      <t xml:space="preserve">Показатель   задачи 4 подпрограммы </t>
    </r>
    <r>
      <rPr>
        <sz val="10"/>
        <rFont val="Arial"/>
        <family val="2"/>
      </rPr>
      <t>Количество мероприятий, направленных на гражданско-патриотическое воспитание молодежи в Сонковском районе</t>
    </r>
  </si>
  <si>
    <r>
      <rPr>
        <b/>
        <sz val="10"/>
        <rFont val="Arial"/>
        <family val="2"/>
      </rPr>
      <t>Мероприятие 4.001   подпрограммы</t>
    </r>
    <r>
      <rPr>
        <sz val="10"/>
        <rFont val="Arial"/>
        <family val="2"/>
      </rPr>
      <t xml:space="preserve"> Организация и проведение культурно-досуговых мероприятий патриотической направленности</t>
    </r>
  </si>
  <si>
    <r>
      <rPr>
        <b/>
        <sz val="10"/>
        <rFont val="Arial"/>
        <family val="2"/>
      </rPr>
      <t>Показатель  мероприятия 4.001</t>
    </r>
    <r>
      <rPr>
        <sz val="10"/>
        <rFont val="Arial"/>
        <family val="2"/>
      </rPr>
      <t xml:space="preserve"> Количество проведенных культурно-досуговых мероприятий патриотической направленности</t>
    </r>
  </si>
  <si>
    <r>
      <rPr>
        <b/>
        <sz val="10"/>
        <rFont val="Arial"/>
        <family val="2"/>
      </rPr>
      <t>Мероприятие 4.002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подпрограммы</t>
    </r>
    <r>
      <rPr>
        <sz val="10"/>
        <rFont val="Arial"/>
        <family val="2"/>
      </rPr>
      <t xml:space="preserve"> Организация выставкок, бесед и встреч и других мероприятий  патриотической направленности, в т.ч. "Дня призывника"</t>
    </r>
  </si>
  <si>
    <r>
      <rPr>
        <b/>
        <sz val="10"/>
        <rFont val="Arial"/>
        <family val="2"/>
      </rPr>
      <t>Показатель  мероприятия 4.002.</t>
    </r>
    <r>
      <rPr>
        <sz val="10"/>
        <rFont val="Arial"/>
        <family val="2"/>
      </rPr>
      <t xml:space="preserve">  Количество организованных  выставок, бесед и встреч патриотической направленности </t>
    </r>
  </si>
  <si>
    <r>
      <rPr>
        <b/>
        <sz val="10"/>
        <rFont val="Arial"/>
        <family val="2"/>
      </rPr>
      <t>Административное мероприятие 4.003   подпрограммы</t>
    </r>
    <r>
      <rPr>
        <sz val="10"/>
        <rFont val="Arial"/>
        <family val="2"/>
      </rPr>
      <t xml:space="preserve"> Проведение военно-патриотических игр "Орленок" и "Зарница"</t>
    </r>
  </si>
  <si>
    <r>
      <rPr>
        <b/>
        <sz val="10"/>
        <rFont val="Arial"/>
        <family val="2"/>
      </rPr>
      <t xml:space="preserve">Показатель  административного мероприятия 4.003 </t>
    </r>
    <r>
      <rPr>
        <sz val="10"/>
        <rFont val="Arial"/>
        <family val="2"/>
      </rPr>
      <t xml:space="preserve"> Количество участников военно-патриотической игры "Орленок" и "Зарница"</t>
    </r>
  </si>
  <si>
    <t xml:space="preserve">                                                  Районный отдел по делам культуры, молодежи и спорта администрации Сонковского района Тверской области</t>
  </si>
  <si>
    <r>
      <rPr>
        <b/>
        <sz val="10"/>
        <rFont val="Arial"/>
        <family val="2"/>
      </rPr>
      <t xml:space="preserve">Показатель   мероприятия 1.001  </t>
    </r>
    <r>
      <rPr>
        <sz val="10"/>
        <rFont val="Arial"/>
        <family val="2"/>
      </rPr>
      <t xml:space="preserve"> Количество областных и межрегиональных спортивных мероприятий, в которых приняли участие спортсмены Сонковского района</t>
    </r>
  </si>
  <si>
    <r>
      <rPr>
        <b/>
        <sz val="10"/>
        <rFont val="Arial"/>
        <family val="2"/>
      </rPr>
      <t xml:space="preserve">Мероприятие  1.001 подпрограммы </t>
    </r>
    <r>
      <rPr>
        <sz val="10"/>
        <rFont val="Arial"/>
        <family val="2"/>
      </rPr>
      <t xml:space="preserve"> Организация и проведение муниципальных физкультурно-оздоровительных и спортивных мероприятий  согласно календарному плану </t>
    </r>
  </si>
  <si>
    <t xml:space="preserve">   Главный администратор  (администратор) муниципальной  программы  муниципального образования Тверской области  "Сонковский район":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</si>
</sst>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56"/>
      <name val="Times New Roman"/>
      <family val="1"/>
    </font>
    <font>
      <sz val="10"/>
      <color indexed="5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3"/>
      <name val="Times New Roman"/>
      <family val="1"/>
    </font>
    <font>
      <sz val="10"/>
      <color theme="3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12" fillId="33" borderId="0" xfId="0" applyFont="1" applyFill="1" applyAlignment="1">
      <alignment horizontal="justify" vertical="top" wrapText="1"/>
    </xf>
    <xf numFmtId="0" fontId="12" fillId="33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vertical="top" wrapText="1"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0" fontId="58" fillId="35" borderId="0" xfId="0" applyFont="1" applyFill="1" applyAlignment="1">
      <alignment/>
    </xf>
    <xf numFmtId="0" fontId="5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164" fontId="5" fillId="36" borderId="10" xfId="0" applyNumberFormat="1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2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165" fontId="5" fillId="36" borderId="10" xfId="0" applyNumberFormat="1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vertical="top" wrapText="1"/>
    </xf>
    <xf numFmtId="4" fontId="5" fillId="36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289"/>
  <sheetViews>
    <sheetView tabSelected="1" zoomScaleSheetLayoutView="100" zoomScalePageLayoutView="0" workbookViewId="0" topLeftCell="Z1">
      <pane ySplit="23" topLeftCell="A266" activePane="bottomLeft" state="frozen"/>
      <selection pane="topLeft" activeCell="A1" sqref="A1"/>
      <selection pane="bottomLeft" activeCell="AA255" sqref="AA255"/>
    </sheetView>
  </sheetViews>
  <sheetFormatPr defaultColWidth="9.140625" defaultRowHeight="15"/>
  <cols>
    <col min="1" max="2" width="2.421875" style="11" customWidth="1"/>
    <col min="3" max="8" width="2.421875" style="56" customWidth="1"/>
    <col min="9" max="9" width="2.421875" style="11" customWidth="1"/>
    <col min="10" max="13" width="3.421875" style="11" customWidth="1"/>
    <col min="14" max="14" width="3.28125" style="11" customWidth="1"/>
    <col min="15" max="16" width="4.00390625" style="11" hidden="1" customWidth="1"/>
    <col min="17" max="24" width="4.00390625" style="57" hidden="1" customWidth="1"/>
    <col min="25" max="25" width="71.140625" style="11" customWidth="1"/>
    <col min="26" max="26" width="14.421875" style="11" customWidth="1"/>
    <col min="27" max="27" width="9.140625" style="11" customWidth="1"/>
    <col min="28" max="28" width="12.421875" style="11" bestFit="1" customWidth="1"/>
    <col min="29" max="29" width="9.140625" style="11" customWidth="1"/>
    <col min="30" max="30" width="10.8515625" style="11" customWidth="1"/>
    <col min="31" max="31" width="12.28125" style="11" customWidth="1"/>
    <col min="32" max="79" width="9.140625" style="10" customWidth="1"/>
    <col min="80" max="16384" width="9.140625" style="11" customWidth="1"/>
  </cols>
  <sheetData>
    <row r="1" spans="1:36" ht="12.7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6"/>
      <c r="Z1" s="6"/>
      <c r="AA1" s="6"/>
      <c r="AB1" s="6"/>
      <c r="AC1" s="6"/>
      <c r="AD1" s="109"/>
      <c r="AE1" s="109"/>
      <c r="AF1" s="8"/>
      <c r="AG1" s="9"/>
      <c r="AH1" s="9"/>
      <c r="AI1" s="9"/>
      <c r="AJ1" s="9"/>
    </row>
    <row r="2" spans="1:36" ht="68.25" customHeight="1">
      <c r="A2" s="5"/>
      <c r="B2" s="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  <c r="S2" s="76"/>
      <c r="T2" s="76"/>
      <c r="U2" s="76"/>
      <c r="V2" s="76"/>
      <c r="W2" s="76"/>
      <c r="X2" s="76"/>
      <c r="Y2" s="110"/>
      <c r="Z2" s="110"/>
      <c r="AA2" s="75"/>
      <c r="AB2" s="75"/>
      <c r="AC2" s="75"/>
      <c r="AD2" s="110"/>
      <c r="AE2" s="110"/>
      <c r="AF2" s="8"/>
      <c r="AG2" s="9"/>
      <c r="AH2" s="9"/>
      <c r="AI2" s="9"/>
      <c r="AJ2" s="9"/>
    </row>
    <row r="3" spans="1:36" ht="15.75" hidden="1">
      <c r="A3" s="5"/>
      <c r="B3" s="5"/>
      <c r="C3" s="1"/>
      <c r="D3" s="1"/>
      <c r="E3" s="1"/>
      <c r="F3" s="1"/>
      <c r="G3" s="1"/>
      <c r="H3" s="1"/>
      <c r="I3" s="75"/>
      <c r="J3" s="75"/>
      <c r="K3" s="75"/>
      <c r="L3" s="75"/>
      <c r="M3" s="75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5"/>
      <c r="Z3" s="75"/>
      <c r="AA3" s="75"/>
      <c r="AB3" s="75"/>
      <c r="AC3" s="75"/>
      <c r="AD3" s="110"/>
      <c r="AE3" s="110"/>
      <c r="AF3" s="13"/>
      <c r="AG3" s="14"/>
      <c r="AH3" s="14"/>
      <c r="AI3" s="14"/>
      <c r="AJ3" s="14"/>
    </row>
    <row r="4" spans="1:32" ht="15.75" hidden="1">
      <c r="A4" s="5"/>
      <c r="B4" s="5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"/>
      <c r="AA4" s="75"/>
      <c r="AB4" s="75"/>
      <c r="AC4" s="75"/>
      <c r="AD4" s="75"/>
      <c r="AE4" s="75"/>
      <c r="AF4" s="6"/>
    </row>
    <row r="5" spans="1:37" s="19" customFormat="1" ht="15.75">
      <c r="A5" s="15"/>
      <c r="B5" s="15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6"/>
      <c r="AG5" s="17"/>
      <c r="AH5" s="17"/>
      <c r="AI5" s="17"/>
      <c r="AJ5" s="18"/>
      <c r="AK5" s="18"/>
    </row>
    <row r="6" spans="1:37" s="19" customFormat="1" ht="15.75">
      <c r="A6" s="15"/>
      <c r="B6" s="15"/>
      <c r="C6" s="114" t="s">
        <v>19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6"/>
      <c r="AG6" s="17"/>
      <c r="AH6" s="17"/>
      <c r="AI6" s="17"/>
      <c r="AJ6" s="18"/>
      <c r="AK6" s="18"/>
    </row>
    <row r="7" spans="1:37" s="19" customFormat="1" ht="15.75">
      <c r="A7" s="12"/>
      <c r="B7" s="12"/>
      <c r="C7" s="115" t="s">
        <v>38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20"/>
      <c r="AG7" s="21"/>
      <c r="AH7" s="21"/>
      <c r="AI7" s="21"/>
      <c r="AJ7" s="22"/>
      <c r="AK7" s="22"/>
    </row>
    <row r="8" spans="1:37" s="19" customFormat="1" ht="15">
      <c r="A8" s="12"/>
      <c r="B8" s="12"/>
      <c r="C8" s="116" t="s">
        <v>203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8"/>
      <c r="AA8" s="118"/>
      <c r="AB8" s="118"/>
      <c r="AC8" s="118"/>
      <c r="AD8" s="118"/>
      <c r="AE8" s="118"/>
      <c r="AF8" s="20"/>
      <c r="AG8" s="21"/>
      <c r="AH8" s="21"/>
      <c r="AI8" s="21"/>
      <c r="AJ8" s="22"/>
      <c r="AK8" s="22"/>
    </row>
    <row r="9" spans="1:37" s="19" customFormat="1" ht="15.75">
      <c r="A9" s="12"/>
      <c r="B9" s="12"/>
      <c r="C9" s="119" t="s">
        <v>200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121"/>
      <c r="AB9" s="121"/>
      <c r="AC9" s="121"/>
      <c r="AD9" s="121"/>
      <c r="AE9" s="121"/>
      <c r="AF9" s="20"/>
      <c r="AG9" s="21"/>
      <c r="AH9" s="21"/>
      <c r="AI9" s="21"/>
      <c r="AJ9" s="22"/>
      <c r="AK9" s="22"/>
    </row>
    <row r="10" spans="1:37" s="19" customFormat="1" ht="12.75" customHeight="1">
      <c r="A10" s="12"/>
      <c r="B10" s="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6"/>
      <c r="AG10" s="17"/>
      <c r="AH10" s="17"/>
      <c r="AI10" s="17"/>
      <c r="AJ10" s="22"/>
      <c r="AK10" s="22"/>
    </row>
    <row r="11" spans="1:37" s="19" customFormat="1" ht="12.75" hidden="1">
      <c r="A11" s="12"/>
      <c r="B11" s="12"/>
      <c r="C11" s="113" t="s">
        <v>20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6"/>
      <c r="AG11" s="17"/>
      <c r="AH11" s="17"/>
      <c r="AI11" s="17"/>
      <c r="AJ11" s="22"/>
      <c r="AK11" s="22"/>
    </row>
    <row r="12" spans="1:37" s="19" customFormat="1" ht="12.75" hidden="1">
      <c r="A12" s="12"/>
      <c r="B12" s="12"/>
      <c r="C12" s="108" t="s">
        <v>22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23"/>
      <c r="AG12" s="21"/>
      <c r="AH12" s="21"/>
      <c r="AI12" s="21"/>
      <c r="AJ12" s="22"/>
      <c r="AK12" s="22"/>
    </row>
    <row r="13" spans="1:79" s="29" customFormat="1" ht="13.5" hidden="1">
      <c r="A13" s="12"/>
      <c r="B13" s="12"/>
      <c r="C13" s="12"/>
      <c r="D13" s="12"/>
      <c r="E13" s="12"/>
      <c r="F13" s="12"/>
      <c r="G13" s="12"/>
      <c r="H13" s="12"/>
      <c r="I13" s="24" t="s">
        <v>4</v>
      </c>
      <c r="J13" s="24"/>
      <c r="K13" s="24"/>
      <c r="L13" s="24"/>
      <c r="M13" s="24"/>
      <c r="N13" s="24"/>
      <c r="O13" s="24"/>
      <c r="P13" s="24"/>
      <c r="Q13" s="25"/>
      <c r="R13" s="25"/>
      <c r="S13" s="25"/>
      <c r="T13" s="25"/>
      <c r="U13" s="25"/>
      <c r="V13" s="25"/>
      <c r="W13" s="25"/>
      <c r="X13" s="25"/>
      <c r="Y13" s="24"/>
      <c r="Z13" s="24"/>
      <c r="AA13" s="26"/>
      <c r="AB13" s="27"/>
      <c r="AC13" s="27"/>
      <c r="AD13" s="28"/>
      <c r="AE13" s="28"/>
      <c r="AF13" s="28"/>
      <c r="AG13" s="18"/>
      <c r="AH13" s="18"/>
      <c r="AI13" s="18"/>
      <c r="AJ13" s="18"/>
      <c r="AK13" s="18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</row>
    <row r="14" spans="1:79" s="29" customFormat="1" ht="15.75" customHeight="1" hidden="1">
      <c r="A14" s="12"/>
      <c r="B14" s="12"/>
      <c r="C14" s="12"/>
      <c r="D14" s="12"/>
      <c r="E14" s="12"/>
      <c r="F14" s="12"/>
      <c r="G14" s="12"/>
      <c r="H14" s="12"/>
      <c r="I14" s="101" t="s">
        <v>16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30"/>
      <c r="AG14" s="31"/>
      <c r="AH14" s="31"/>
      <c r="AI14" s="31"/>
      <c r="AJ14" s="31"/>
      <c r="AK14" s="31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37" ht="15.75" customHeight="1" hidden="1">
      <c r="A15" s="6"/>
      <c r="B15" s="6"/>
      <c r="C15" s="6"/>
      <c r="D15" s="6"/>
      <c r="E15" s="6"/>
      <c r="F15" s="6"/>
      <c r="G15" s="6"/>
      <c r="H15" s="6"/>
      <c r="I15" s="101" t="s">
        <v>17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30"/>
      <c r="AG15" s="31"/>
      <c r="AH15" s="31"/>
      <c r="AI15" s="31"/>
      <c r="AJ15" s="31"/>
      <c r="AK15" s="31"/>
    </row>
    <row r="16" spans="1:37" ht="12.75" hidden="1">
      <c r="A16" s="6"/>
      <c r="B16" s="6"/>
      <c r="C16" s="6"/>
      <c r="D16" s="6"/>
      <c r="E16" s="6"/>
      <c r="F16" s="6"/>
      <c r="G16" s="6"/>
      <c r="H16" s="6"/>
      <c r="I16" s="32"/>
      <c r="J16" s="32"/>
      <c r="K16" s="32"/>
      <c r="L16" s="32"/>
      <c r="M16" s="32"/>
      <c r="N16" s="32"/>
      <c r="O16" s="32"/>
      <c r="P16" s="32"/>
      <c r="Q16" s="33"/>
      <c r="R16" s="33"/>
      <c r="S16" s="33"/>
      <c r="T16" s="33"/>
      <c r="U16" s="33"/>
      <c r="V16" s="33"/>
      <c r="W16" s="33"/>
      <c r="X16" s="33"/>
      <c r="Y16" s="32"/>
      <c r="Z16" s="32"/>
      <c r="AA16" s="30"/>
      <c r="AB16" s="30"/>
      <c r="AC16" s="30"/>
      <c r="AD16" s="30"/>
      <c r="AE16" s="30"/>
      <c r="AF16" s="30"/>
      <c r="AG16" s="31"/>
      <c r="AH16" s="31"/>
      <c r="AI16" s="31"/>
      <c r="AJ16" s="31"/>
      <c r="AK16" s="31"/>
    </row>
    <row r="17" spans="1:32" s="35" customFormat="1" ht="15" customHeight="1">
      <c r="A17" s="100" t="s">
        <v>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2" t="s">
        <v>8</v>
      </c>
      <c r="P17" s="103"/>
      <c r="Q17" s="103"/>
      <c r="R17" s="103"/>
      <c r="S17" s="103"/>
      <c r="T17" s="103"/>
      <c r="U17" s="103"/>
      <c r="V17" s="103"/>
      <c r="W17" s="103"/>
      <c r="X17" s="103"/>
      <c r="Y17" s="100" t="s">
        <v>9</v>
      </c>
      <c r="Z17" s="100" t="s">
        <v>0</v>
      </c>
      <c r="AA17" s="100" t="s">
        <v>10</v>
      </c>
      <c r="AB17" s="100"/>
      <c r="AC17" s="100"/>
      <c r="AD17" s="100" t="s">
        <v>6</v>
      </c>
      <c r="AE17" s="100"/>
      <c r="AF17" s="34"/>
    </row>
    <row r="18" spans="1:32" s="35" customFormat="1" ht="15" customHeight="1">
      <c r="A18" s="100" t="s">
        <v>12</v>
      </c>
      <c r="B18" s="100"/>
      <c r="C18" s="100"/>
      <c r="D18" s="100" t="s">
        <v>13</v>
      </c>
      <c r="E18" s="100"/>
      <c r="F18" s="100" t="s">
        <v>14</v>
      </c>
      <c r="G18" s="100"/>
      <c r="H18" s="122" t="s">
        <v>11</v>
      </c>
      <c r="I18" s="103"/>
      <c r="J18" s="103"/>
      <c r="K18" s="103"/>
      <c r="L18" s="103"/>
      <c r="M18" s="103"/>
      <c r="N18" s="123"/>
      <c r="O18" s="104"/>
      <c r="P18" s="105"/>
      <c r="Q18" s="105"/>
      <c r="R18" s="105"/>
      <c r="S18" s="105"/>
      <c r="T18" s="105"/>
      <c r="U18" s="105"/>
      <c r="V18" s="105"/>
      <c r="W18" s="105"/>
      <c r="X18" s="105"/>
      <c r="Y18" s="100"/>
      <c r="Z18" s="100"/>
      <c r="AA18" s="100"/>
      <c r="AB18" s="100"/>
      <c r="AC18" s="100"/>
      <c r="AD18" s="100"/>
      <c r="AE18" s="100"/>
      <c r="AF18" s="34"/>
    </row>
    <row r="19" spans="1:32" s="35" customFormat="1" ht="25.5">
      <c r="A19" s="100"/>
      <c r="B19" s="100"/>
      <c r="C19" s="100"/>
      <c r="D19" s="100"/>
      <c r="E19" s="100"/>
      <c r="F19" s="100"/>
      <c r="G19" s="100"/>
      <c r="H19" s="124"/>
      <c r="I19" s="107"/>
      <c r="J19" s="107"/>
      <c r="K19" s="107"/>
      <c r="L19" s="107"/>
      <c r="M19" s="107"/>
      <c r="N19" s="125"/>
      <c r="O19" s="106"/>
      <c r="P19" s="107"/>
      <c r="Q19" s="107"/>
      <c r="R19" s="107"/>
      <c r="S19" s="107"/>
      <c r="T19" s="107"/>
      <c r="U19" s="107"/>
      <c r="V19" s="107"/>
      <c r="W19" s="107"/>
      <c r="X19" s="107"/>
      <c r="Y19" s="100"/>
      <c r="Z19" s="100"/>
      <c r="AA19" s="68">
        <v>2014</v>
      </c>
      <c r="AB19" s="68">
        <v>2015</v>
      </c>
      <c r="AC19" s="68">
        <v>2016</v>
      </c>
      <c r="AD19" s="68" t="s">
        <v>1</v>
      </c>
      <c r="AE19" s="68" t="s">
        <v>2</v>
      </c>
      <c r="AF19" s="34"/>
    </row>
    <row r="20" spans="1:32" s="35" customFormat="1" ht="15.75" customHeight="1">
      <c r="A20" s="58">
        <v>1</v>
      </c>
      <c r="B20" s="58">
        <v>2</v>
      </c>
      <c r="C20" s="58">
        <v>3</v>
      </c>
      <c r="D20" s="59">
        <v>4</v>
      </c>
      <c r="E20" s="59">
        <v>5</v>
      </c>
      <c r="F20" s="59">
        <v>6</v>
      </c>
      <c r="G20" s="59">
        <v>7</v>
      </c>
      <c r="H20" s="59">
        <v>8</v>
      </c>
      <c r="I20" s="58">
        <v>9</v>
      </c>
      <c r="J20" s="59">
        <v>10</v>
      </c>
      <c r="K20" s="58">
        <v>11</v>
      </c>
      <c r="L20" s="59">
        <v>12</v>
      </c>
      <c r="M20" s="58">
        <v>13</v>
      </c>
      <c r="N20" s="59">
        <v>14</v>
      </c>
      <c r="O20" s="58">
        <v>15</v>
      </c>
      <c r="P20" s="59">
        <v>16</v>
      </c>
      <c r="Q20" s="58">
        <v>17</v>
      </c>
      <c r="R20" s="59">
        <v>18</v>
      </c>
      <c r="S20" s="58">
        <v>19</v>
      </c>
      <c r="T20" s="59">
        <v>20</v>
      </c>
      <c r="U20" s="58">
        <v>21</v>
      </c>
      <c r="V20" s="59">
        <v>22</v>
      </c>
      <c r="W20" s="58">
        <v>23</v>
      </c>
      <c r="X20" s="59">
        <v>24</v>
      </c>
      <c r="Y20" s="58">
        <v>25</v>
      </c>
      <c r="Z20" s="59">
        <v>26</v>
      </c>
      <c r="AA20" s="68">
        <v>27</v>
      </c>
      <c r="AB20" s="69">
        <v>28</v>
      </c>
      <c r="AC20" s="68">
        <v>29</v>
      </c>
      <c r="AD20" s="68">
        <v>33</v>
      </c>
      <c r="AE20" s="69">
        <v>34</v>
      </c>
      <c r="AF20" s="34"/>
    </row>
    <row r="21" spans="1:32" s="35" customFormat="1" ht="14.25" customHeight="1">
      <c r="A21" s="58"/>
      <c r="B21" s="58"/>
      <c r="C21" s="58"/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38" t="s">
        <v>7</v>
      </c>
      <c r="Z21" s="40" t="s">
        <v>3</v>
      </c>
      <c r="AA21" s="95">
        <f>SUM(AA22:AA24)</f>
        <v>16487.5</v>
      </c>
      <c r="AB21" s="95">
        <f>SUM(AB22:AB24)</f>
        <v>15712.5</v>
      </c>
      <c r="AC21" s="95">
        <f>SUM(AC22:AC24)</f>
        <v>14937.699999999999</v>
      </c>
      <c r="AD21" s="95">
        <f>SUM(AA21:AC21)</f>
        <v>47137.7</v>
      </c>
      <c r="AE21" s="68">
        <v>2016</v>
      </c>
      <c r="AF21" s="34"/>
    </row>
    <row r="22" spans="1:32" s="35" customFormat="1" ht="14.25" customHeight="1">
      <c r="A22" s="58"/>
      <c r="B22" s="58"/>
      <c r="C22" s="58"/>
      <c r="D22" s="59"/>
      <c r="E22" s="59"/>
      <c r="F22" s="59"/>
      <c r="G22" s="59"/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61" t="s">
        <v>23</v>
      </c>
      <c r="Z22" s="40" t="s">
        <v>3</v>
      </c>
      <c r="AA22" s="95">
        <f>SUM(AA32+AA80+AA130+AA180+AA206+AA251)</f>
        <v>16487.5</v>
      </c>
      <c r="AB22" s="95">
        <f>SUM(AB32+AB80+AB130+AB180+AB206+AB251)</f>
        <v>15712.5</v>
      </c>
      <c r="AC22" s="95">
        <f>SUM(AC32+AC80+AC130+AC180+AC206+AC251)</f>
        <v>14937.699999999999</v>
      </c>
      <c r="AD22" s="95">
        <f>SUM(AA22:AC22)</f>
        <v>47137.7</v>
      </c>
      <c r="AE22" s="68">
        <v>2016</v>
      </c>
      <c r="AF22" s="34"/>
    </row>
    <row r="23" spans="1:32" s="35" customFormat="1" ht="14.25" customHeight="1">
      <c r="A23" s="58"/>
      <c r="B23" s="58"/>
      <c r="C23" s="58"/>
      <c r="D23" s="59"/>
      <c r="E23" s="59"/>
      <c r="F23" s="59"/>
      <c r="G23" s="59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61" t="s">
        <v>25</v>
      </c>
      <c r="Z23" s="40" t="s">
        <v>3</v>
      </c>
      <c r="AA23" s="70" t="s">
        <v>60</v>
      </c>
      <c r="AB23" s="70" t="s">
        <v>60</v>
      </c>
      <c r="AC23" s="70" t="s">
        <v>60</v>
      </c>
      <c r="AD23" s="95">
        <f aca="true" t="shared" si="0" ref="AD23:AD86">SUM(AA23:AC23)</f>
        <v>0</v>
      </c>
      <c r="AE23" s="68" t="s">
        <v>60</v>
      </c>
      <c r="AF23" s="34"/>
    </row>
    <row r="24" spans="1:32" s="35" customFormat="1" ht="14.25" customHeight="1">
      <c r="A24" s="58"/>
      <c r="B24" s="58"/>
      <c r="C24" s="58"/>
      <c r="D24" s="59"/>
      <c r="E24" s="59"/>
      <c r="F24" s="59"/>
      <c r="G24" s="59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1" t="s">
        <v>24</v>
      </c>
      <c r="Z24" s="40" t="s">
        <v>3</v>
      </c>
      <c r="AA24" s="70" t="s">
        <v>60</v>
      </c>
      <c r="AB24" s="70" t="s">
        <v>60</v>
      </c>
      <c r="AC24" s="70" t="s">
        <v>60</v>
      </c>
      <c r="AD24" s="95">
        <f t="shared" si="0"/>
        <v>0</v>
      </c>
      <c r="AE24" s="68" t="s">
        <v>60</v>
      </c>
      <c r="AF24" s="34"/>
    </row>
    <row r="25" spans="1:32" s="85" customFormat="1" ht="54" customHeight="1">
      <c r="A25" s="3"/>
      <c r="B25" s="3"/>
      <c r="C25" s="3"/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39"/>
      <c r="R25" s="39"/>
      <c r="S25" s="39"/>
      <c r="T25" s="39"/>
      <c r="U25" s="39"/>
      <c r="V25" s="39"/>
      <c r="W25" s="39"/>
      <c r="X25" s="39"/>
      <c r="Y25" s="37" t="s">
        <v>79</v>
      </c>
      <c r="Z25" s="40"/>
      <c r="AA25" s="37"/>
      <c r="AB25" s="37"/>
      <c r="AC25" s="37"/>
      <c r="AD25" s="95">
        <f t="shared" si="0"/>
        <v>0</v>
      </c>
      <c r="AE25" s="37"/>
      <c r="AF25" s="42"/>
    </row>
    <row r="26" spans="1:32" s="85" customFormat="1" ht="25.5">
      <c r="A26" s="3"/>
      <c r="B26" s="3"/>
      <c r="C26" s="3"/>
      <c r="D26" s="4"/>
      <c r="E26" s="4"/>
      <c r="F26" s="4"/>
      <c r="G26" s="4"/>
      <c r="H26" s="4"/>
      <c r="I26" s="3"/>
      <c r="J26" s="3"/>
      <c r="K26" s="3"/>
      <c r="L26" s="3"/>
      <c r="M26" s="3"/>
      <c r="N26" s="3"/>
      <c r="O26" s="3"/>
      <c r="P26" s="3"/>
      <c r="Q26" s="39"/>
      <c r="R26" s="39"/>
      <c r="S26" s="39"/>
      <c r="T26" s="39"/>
      <c r="U26" s="39"/>
      <c r="V26" s="39"/>
      <c r="W26" s="39"/>
      <c r="X26" s="39"/>
      <c r="Y26" s="37" t="s">
        <v>89</v>
      </c>
      <c r="Z26" s="40" t="s">
        <v>36</v>
      </c>
      <c r="AA26" s="37">
        <v>1526</v>
      </c>
      <c r="AB26" s="37">
        <v>1527</v>
      </c>
      <c r="AC26" s="37">
        <v>1530</v>
      </c>
      <c r="AD26" s="95">
        <f t="shared" si="0"/>
        <v>4583</v>
      </c>
      <c r="AE26" s="37">
        <v>2016</v>
      </c>
      <c r="AF26" s="42"/>
    </row>
    <row r="27" spans="1:32" s="85" customFormat="1" ht="25.5">
      <c r="A27" s="3"/>
      <c r="B27" s="3"/>
      <c r="C27" s="3"/>
      <c r="D27" s="4"/>
      <c r="E27" s="4"/>
      <c r="F27" s="4"/>
      <c r="G27" s="4"/>
      <c r="H27" s="4"/>
      <c r="I27" s="3"/>
      <c r="J27" s="3"/>
      <c r="K27" s="3"/>
      <c r="L27" s="3"/>
      <c r="M27" s="3"/>
      <c r="N27" s="3"/>
      <c r="O27" s="3"/>
      <c r="P27" s="3"/>
      <c r="Q27" s="39"/>
      <c r="R27" s="39"/>
      <c r="S27" s="39"/>
      <c r="T27" s="39"/>
      <c r="U27" s="39"/>
      <c r="V27" s="39"/>
      <c r="W27" s="39"/>
      <c r="X27" s="39"/>
      <c r="Y27" s="37" t="s">
        <v>90</v>
      </c>
      <c r="Z27" s="40" t="s">
        <v>36</v>
      </c>
      <c r="AA27" s="37">
        <v>4051</v>
      </c>
      <c r="AB27" s="37">
        <v>4055</v>
      </c>
      <c r="AC27" s="37">
        <v>4057</v>
      </c>
      <c r="AD27" s="95">
        <f t="shared" si="0"/>
        <v>12163</v>
      </c>
      <c r="AE27" s="37">
        <v>2016</v>
      </c>
      <c r="AF27" s="42"/>
    </row>
    <row r="28" spans="1:32" s="85" customFormat="1" ht="38.25">
      <c r="A28" s="3"/>
      <c r="B28" s="3"/>
      <c r="C28" s="3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9"/>
      <c r="R28" s="39"/>
      <c r="S28" s="39"/>
      <c r="T28" s="39"/>
      <c r="U28" s="39"/>
      <c r="V28" s="39"/>
      <c r="W28" s="39"/>
      <c r="X28" s="39"/>
      <c r="Y28" s="37" t="s">
        <v>91</v>
      </c>
      <c r="Z28" s="40" t="s">
        <v>21</v>
      </c>
      <c r="AA28" s="37">
        <v>60</v>
      </c>
      <c r="AB28" s="37">
        <v>62</v>
      </c>
      <c r="AC28" s="37">
        <v>64</v>
      </c>
      <c r="AD28" s="95">
        <f t="shared" si="0"/>
        <v>186</v>
      </c>
      <c r="AE28" s="37">
        <v>2016</v>
      </c>
      <c r="AF28" s="42"/>
    </row>
    <row r="29" spans="1:32" s="85" customFormat="1" ht="25.5">
      <c r="A29" s="3"/>
      <c r="B29" s="3"/>
      <c r="C29" s="3"/>
      <c r="D29" s="4"/>
      <c r="E29" s="4"/>
      <c r="F29" s="4"/>
      <c r="G29" s="4"/>
      <c r="H29" s="4"/>
      <c r="I29" s="3"/>
      <c r="J29" s="3"/>
      <c r="K29" s="3"/>
      <c r="L29" s="3"/>
      <c r="M29" s="3"/>
      <c r="N29" s="3"/>
      <c r="O29" s="3"/>
      <c r="P29" s="3"/>
      <c r="Q29" s="39"/>
      <c r="R29" s="39"/>
      <c r="S29" s="39"/>
      <c r="T29" s="39"/>
      <c r="U29" s="39"/>
      <c r="V29" s="39"/>
      <c r="W29" s="39"/>
      <c r="X29" s="39"/>
      <c r="Y29" s="37" t="s">
        <v>92</v>
      </c>
      <c r="Z29" s="67" t="s">
        <v>21</v>
      </c>
      <c r="AA29" s="37">
        <v>7.25</v>
      </c>
      <c r="AB29" s="37">
        <v>7.3</v>
      </c>
      <c r="AC29" s="37">
        <v>7.5</v>
      </c>
      <c r="AD29" s="95">
        <f t="shared" si="0"/>
        <v>22.05</v>
      </c>
      <c r="AE29" s="37">
        <v>2016</v>
      </c>
      <c r="AF29" s="42"/>
    </row>
    <row r="30" spans="1:32" s="85" customFormat="1" ht="25.5">
      <c r="A30" s="3"/>
      <c r="B30" s="3"/>
      <c r="C30" s="3"/>
      <c r="D30" s="4"/>
      <c r="E30" s="4"/>
      <c r="F30" s="4"/>
      <c r="G30" s="4"/>
      <c r="H30" s="4"/>
      <c r="I30" s="3"/>
      <c r="J30" s="3"/>
      <c r="K30" s="3"/>
      <c r="L30" s="3"/>
      <c r="M30" s="3"/>
      <c r="N30" s="3"/>
      <c r="O30" s="3"/>
      <c r="P30" s="3"/>
      <c r="Q30" s="39"/>
      <c r="R30" s="39"/>
      <c r="S30" s="39"/>
      <c r="T30" s="39"/>
      <c r="U30" s="39"/>
      <c r="V30" s="39"/>
      <c r="W30" s="39"/>
      <c r="X30" s="39"/>
      <c r="Y30" s="37" t="s">
        <v>93</v>
      </c>
      <c r="Z30" s="67" t="s">
        <v>21</v>
      </c>
      <c r="AA30" s="37">
        <v>20</v>
      </c>
      <c r="AB30" s="37">
        <v>21</v>
      </c>
      <c r="AC30" s="37">
        <v>21</v>
      </c>
      <c r="AD30" s="95">
        <f t="shared" si="0"/>
        <v>62</v>
      </c>
      <c r="AE30" s="37">
        <v>2015</v>
      </c>
      <c r="AF30" s="42"/>
    </row>
    <row r="31" spans="1:32" s="85" customFormat="1" ht="47.25">
      <c r="A31" s="86"/>
      <c r="B31" s="86"/>
      <c r="C31" s="86"/>
      <c r="D31" s="87"/>
      <c r="E31" s="87"/>
      <c r="F31" s="87"/>
      <c r="G31" s="87"/>
      <c r="H31" s="87"/>
      <c r="I31" s="86"/>
      <c r="J31" s="86"/>
      <c r="K31" s="86"/>
      <c r="L31" s="86"/>
      <c r="M31" s="86"/>
      <c r="N31" s="86"/>
      <c r="O31" s="86"/>
      <c r="P31" s="86"/>
      <c r="Q31" s="88"/>
      <c r="R31" s="88"/>
      <c r="S31" s="88"/>
      <c r="T31" s="88"/>
      <c r="U31" s="88"/>
      <c r="V31" s="88"/>
      <c r="W31" s="88"/>
      <c r="X31" s="88"/>
      <c r="Y31" s="89" t="s">
        <v>28</v>
      </c>
      <c r="Z31" s="93" t="s">
        <v>3</v>
      </c>
      <c r="AA31" s="91">
        <f>SUM(AA32:AA34)</f>
        <v>2056.7</v>
      </c>
      <c r="AB31" s="91">
        <f>SUM(AB32:AB34)</f>
        <v>1960</v>
      </c>
      <c r="AC31" s="91">
        <f>SUM(AC32:AC34)</f>
        <v>1863.3999999999999</v>
      </c>
      <c r="AD31" s="95">
        <f t="shared" si="0"/>
        <v>5880.099999999999</v>
      </c>
      <c r="AE31" s="92">
        <v>2016</v>
      </c>
      <c r="AF31" s="42"/>
    </row>
    <row r="32" spans="1:32" s="85" customFormat="1" ht="12.75">
      <c r="A32" s="3"/>
      <c r="B32" s="3"/>
      <c r="C32" s="3"/>
      <c r="D32" s="4"/>
      <c r="E32" s="4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9"/>
      <c r="R32" s="39"/>
      <c r="S32" s="39"/>
      <c r="T32" s="39"/>
      <c r="U32" s="39"/>
      <c r="V32" s="39"/>
      <c r="W32" s="39"/>
      <c r="X32" s="39"/>
      <c r="Y32" s="61" t="s">
        <v>23</v>
      </c>
      <c r="Z32" s="40" t="s">
        <v>3</v>
      </c>
      <c r="AA32" s="44">
        <f>SUM(AA36+AA53+AA62)</f>
        <v>2056.7</v>
      </c>
      <c r="AB32" s="44">
        <f>SUM(AB36+AB53+AB62)</f>
        <v>1960</v>
      </c>
      <c r="AC32" s="44">
        <f>SUM(AC36+AC53+AC62)</f>
        <v>1863.3999999999999</v>
      </c>
      <c r="AD32" s="95">
        <f t="shared" si="0"/>
        <v>5880.099999999999</v>
      </c>
      <c r="AE32" s="37">
        <v>2016</v>
      </c>
      <c r="AF32" s="42"/>
    </row>
    <row r="33" spans="1:32" s="85" customFormat="1" ht="12.75">
      <c r="A33" s="3"/>
      <c r="B33" s="3"/>
      <c r="C33" s="3"/>
      <c r="D33" s="4"/>
      <c r="E33" s="4"/>
      <c r="F33" s="4"/>
      <c r="G33" s="4"/>
      <c r="H33" s="4"/>
      <c r="I33" s="3"/>
      <c r="J33" s="3"/>
      <c r="K33" s="3"/>
      <c r="L33" s="3"/>
      <c r="M33" s="3"/>
      <c r="N33" s="3"/>
      <c r="O33" s="3"/>
      <c r="P33" s="3"/>
      <c r="Q33" s="39"/>
      <c r="R33" s="39"/>
      <c r="S33" s="39"/>
      <c r="T33" s="39"/>
      <c r="U33" s="39"/>
      <c r="V33" s="39"/>
      <c r="W33" s="39"/>
      <c r="X33" s="39"/>
      <c r="Y33" s="61" t="s">
        <v>25</v>
      </c>
      <c r="Z33" s="40" t="s">
        <v>3</v>
      </c>
      <c r="AA33" s="44" t="s">
        <v>60</v>
      </c>
      <c r="AB33" s="44"/>
      <c r="AC33" s="44"/>
      <c r="AD33" s="95">
        <f t="shared" si="0"/>
        <v>0</v>
      </c>
      <c r="AE33" s="37"/>
      <c r="AF33" s="42"/>
    </row>
    <row r="34" spans="1:32" s="85" customFormat="1" ht="12.75">
      <c r="A34" s="3"/>
      <c r="B34" s="3"/>
      <c r="C34" s="3"/>
      <c r="D34" s="4"/>
      <c r="E34" s="4"/>
      <c r="F34" s="4"/>
      <c r="G34" s="4"/>
      <c r="H34" s="4"/>
      <c r="I34" s="3"/>
      <c r="J34" s="3"/>
      <c r="K34" s="3"/>
      <c r="L34" s="3"/>
      <c r="M34" s="3"/>
      <c r="N34" s="3"/>
      <c r="O34" s="3"/>
      <c r="P34" s="3"/>
      <c r="Q34" s="39"/>
      <c r="R34" s="39"/>
      <c r="S34" s="39"/>
      <c r="T34" s="39"/>
      <c r="U34" s="39"/>
      <c r="V34" s="39"/>
      <c r="W34" s="39"/>
      <c r="X34" s="39"/>
      <c r="Y34" s="61" t="s">
        <v>24</v>
      </c>
      <c r="Z34" s="40" t="s">
        <v>3</v>
      </c>
      <c r="AA34" s="44" t="s">
        <v>60</v>
      </c>
      <c r="AB34" s="44"/>
      <c r="AC34" s="44"/>
      <c r="AD34" s="95">
        <f t="shared" si="0"/>
        <v>0</v>
      </c>
      <c r="AE34" s="37"/>
      <c r="AF34" s="42"/>
    </row>
    <row r="35" spans="1:32" s="43" customFormat="1" ht="30">
      <c r="A35" s="3"/>
      <c r="B35" s="3"/>
      <c r="C35" s="3"/>
      <c r="D35" s="4"/>
      <c r="E35" s="4"/>
      <c r="F35" s="4"/>
      <c r="G35" s="4"/>
      <c r="H35" s="4"/>
      <c r="I35" s="3"/>
      <c r="J35" s="3"/>
      <c r="K35" s="3"/>
      <c r="L35" s="3"/>
      <c r="M35" s="3"/>
      <c r="N35" s="3"/>
      <c r="O35" s="3"/>
      <c r="P35" s="3"/>
      <c r="Q35" s="39"/>
      <c r="R35" s="39"/>
      <c r="S35" s="39"/>
      <c r="T35" s="39"/>
      <c r="U35" s="39"/>
      <c r="V35" s="39"/>
      <c r="W35" s="39"/>
      <c r="X35" s="39"/>
      <c r="Y35" s="64" t="s">
        <v>62</v>
      </c>
      <c r="Z35" s="40" t="s">
        <v>3</v>
      </c>
      <c r="AA35" s="44">
        <f>SUM(AA36:AA38)</f>
        <v>5.5</v>
      </c>
      <c r="AB35" s="44">
        <f>SUM(AB36:AB38)</f>
        <v>5.2</v>
      </c>
      <c r="AC35" s="44">
        <f>SUM(AC36:AC38)</f>
        <v>5</v>
      </c>
      <c r="AD35" s="95">
        <f t="shared" si="0"/>
        <v>15.7</v>
      </c>
      <c r="AE35" s="37"/>
      <c r="AF35" s="42"/>
    </row>
    <row r="36" spans="1:32" s="43" customFormat="1" ht="12.75">
      <c r="A36" s="3"/>
      <c r="B36" s="3"/>
      <c r="C36" s="3"/>
      <c r="D36" s="4"/>
      <c r="E36" s="4"/>
      <c r="F36" s="4"/>
      <c r="G36" s="4"/>
      <c r="H36" s="4"/>
      <c r="I36" s="3"/>
      <c r="J36" s="3"/>
      <c r="K36" s="3"/>
      <c r="L36" s="3"/>
      <c r="M36" s="3"/>
      <c r="N36" s="3"/>
      <c r="O36" s="3"/>
      <c r="P36" s="3"/>
      <c r="Q36" s="39"/>
      <c r="R36" s="39"/>
      <c r="S36" s="39"/>
      <c r="T36" s="39"/>
      <c r="U36" s="39"/>
      <c r="V36" s="39"/>
      <c r="W36" s="39"/>
      <c r="X36" s="39"/>
      <c r="Y36" s="61" t="s">
        <v>23</v>
      </c>
      <c r="Z36" s="40" t="s">
        <v>3</v>
      </c>
      <c r="AA36" s="44">
        <f>SUM(AA47)</f>
        <v>5.5</v>
      </c>
      <c r="AB36" s="44">
        <f>SUM(AB47)</f>
        <v>5.2</v>
      </c>
      <c r="AC36" s="44">
        <f>SUM(AC47)</f>
        <v>5</v>
      </c>
      <c r="AD36" s="95">
        <f t="shared" si="0"/>
        <v>15.7</v>
      </c>
      <c r="AE36" s="37"/>
      <c r="AF36" s="42"/>
    </row>
    <row r="37" spans="1:32" s="43" customFormat="1" ht="12.75">
      <c r="A37" s="3"/>
      <c r="B37" s="3"/>
      <c r="C37" s="3"/>
      <c r="D37" s="4"/>
      <c r="E37" s="4"/>
      <c r="F37" s="4"/>
      <c r="G37" s="4"/>
      <c r="H37" s="4"/>
      <c r="I37" s="3"/>
      <c r="J37" s="3"/>
      <c r="K37" s="3"/>
      <c r="L37" s="3"/>
      <c r="M37" s="3"/>
      <c r="N37" s="3"/>
      <c r="O37" s="3"/>
      <c r="P37" s="3"/>
      <c r="Q37" s="39"/>
      <c r="R37" s="39"/>
      <c r="S37" s="39"/>
      <c r="T37" s="39"/>
      <c r="U37" s="39"/>
      <c r="V37" s="39"/>
      <c r="W37" s="39"/>
      <c r="X37" s="39"/>
      <c r="Y37" s="61" t="s">
        <v>25</v>
      </c>
      <c r="Z37" s="40" t="s">
        <v>3</v>
      </c>
      <c r="AA37" s="44" t="s">
        <v>60</v>
      </c>
      <c r="AB37" s="44"/>
      <c r="AC37" s="44"/>
      <c r="AD37" s="95">
        <f t="shared" si="0"/>
        <v>0</v>
      </c>
      <c r="AE37" s="37"/>
      <c r="AF37" s="42"/>
    </row>
    <row r="38" spans="1:32" s="43" customFormat="1" ht="12.75">
      <c r="A38" s="3"/>
      <c r="B38" s="3"/>
      <c r="C38" s="3"/>
      <c r="D38" s="4"/>
      <c r="E38" s="4"/>
      <c r="F38" s="4"/>
      <c r="G38" s="4"/>
      <c r="H38" s="4"/>
      <c r="I38" s="3"/>
      <c r="J38" s="3"/>
      <c r="K38" s="3"/>
      <c r="L38" s="3"/>
      <c r="M38" s="3"/>
      <c r="N38" s="3"/>
      <c r="O38" s="3"/>
      <c r="P38" s="3"/>
      <c r="Q38" s="39"/>
      <c r="R38" s="39"/>
      <c r="S38" s="39"/>
      <c r="T38" s="39"/>
      <c r="U38" s="39"/>
      <c r="V38" s="39"/>
      <c r="W38" s="39"/>
      <c r="X38" s="39"/>
      <c r="Y38" s="61" t="s">
        <v>24</v>
      </c>
      <c r="Z38" s="40" t="s">
        <v>3</v>
      </c>
      <c r="AA38" s="44" t="s">
        <v>60</v>
      </c>
      <c r="AB38" s="44"/>
      <c r="AC38" s="44"/>
      <c r="AD38" s="95">
        <f t="shared" si="0"/>
        <v>0</v>
      </c>
      <c r="AE38" s="37"/>
      <c r="AF38" s="42"/>
    </row>
    <row r="39" spans="1:32" s="43" customFormat="1" ht="25.5">
      <c r="A39" s="3"/>
      <c r="B39" s="3"/>
      <c r="C39" s="3"/>
      <c r="D39" s="4"/>
      <c r="E39" s="4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9"/>
      <c r="R39" s="39"/>
      <c r="S39" s="39"/>
      <c r="T39" s="39"/>
      <c r="U39" s="39"/>
      <c r="V39" s="39"/>
      <c r="W39" s="39"/>
      <c r="X39" s="39"/>
      <c r="Y39" s="37" t="s">
        <v>81</v>
      </c>
      <c r="Z39" s="40" t="s">
        <v>21</v>
      </c>
      <c r="AA39" s="37">
        <v>65</v>
      </c>
      <c r="AB39" s="37">
        <v>70</v>
      </c>
      <c r="AC39" s="37">
        <v>70</v>
      </c>
      <c r="AD39" s="95">
        <f t="shared" si="0"/>
        <v>205</v>
      </c>
      <c r="AE39" s="37">
        <v>2015</v>
      </c>
      <c r="AF39" s="42"/>
    </row>
    <row r="40" spans="1:32" s="43" customFormat="1" ht="25.5">
      <c r="A40" s="3"/>
      <c r="B40" s="3"/>
      <c r="C40" s="3"/>
      <c r="D40" s="4"/>
      <c r="E40" s="4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9"/>
      <c r="R40" s="39"/>
      <c r="S40" s="39"/>
      <c r="T40" s="39"/>
      <c r="U40" s="39"/>
      <c r="V40" s="39"/>
      <c r="W40" s="39"/>
      <c r="X40" s="39"/>
      <c r="Y40" s="37" t="s">
        <v>80</v>
      </c>
      <c r="Z40" s="40" t="s">
        <v>21</v>
      </c>
      <c r="AA40" s="37">
        <v>90</v>
      </c>
      <c r="AB40" s="37">
        <v>90</v>
      </c>
      <c r="AC40" s="37">
        <v>90</v>
      </c>
      <c r="AD40" s="95">
        <f t="shared" si="0"/>
        <v>270</v>
      </c>
      <c r="AE40" s="37">
        <v>2016</v>
      </c>
      <c r="AF40" s="42"/>
    </row>
    <row r="41" spans="1:32" s="43" customFormat="1" ht="25.5">
      <c r="A41" s="3"/>
      <c r="B41" s="3"/>
      <c r="C41" s="3"/>
      <c r="D41" s="4"/>
      <c r="E41" s="4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9"/>
      <c r="R41" s="39"/>
      <c r="S41" s="39"/>
      <c r="T41" s="39"/>
      <c r="U41" s="39"/>
      <c r="V41" s="39"/>
      <c r="W41" s="39"/>
      <c r="X41" s="39"/>
      <c r="Y41" s="37" t="s">
        <v>82</v>
      </c>
      <c r="Z41" s="40" t="s">
        <v>30</v>
      </c>
      <c r="AA41" s="37">
        <v>1</v>
      </c>
      <c r="AB41" s="37">
        <v>1</v>
      </c>
      <c r="AC41" s="37">
        <v>1</v>
      </c>
      <c r="AD41" s="95">
        <f t="shared" si="0"/>
        <v>3</v>
      </c>
      <c r="AE41" s="37"/>
      <c r="AF41" s="42"/>
    </row>
    <row r="42" spans="1:32" s="36" customFormat="1" ht="36" customHeight="1">
      <c r="A42" s="3"/>
      <c r="B42" s="3"/>
      <c r="C42" s="3"/>
      <c r="D42" s="4"/>
      <c r="E42" s="4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9"/>
      <c r="R42" s="39"/>
      <c r="S42" s="39"/>
      <c r="T42" s="39"/>
      <c r="U42" s="39"/>
      <c r="V42" s="39"/>
      <c r="W42" s="39"/>
      <c r="X42" s="39"/>
      <c r="Y42" s="37" t="s">
        <v>83</v>
      </c>
      <c r="Z42" s="40" t="s">
        <v>35</v>
      </c>
      <c r="AA42" s="37">
        <v>5</v>
      </c>
      <c r="AB42" s="37">
        <v>5</v>
      </c>
      <c r="AC42" s="37">
        <v>5</v>
      </c>
      <c r="AD42" s="95">
        <f t="shared" si="0"/>
        <v>15</v>
      </c>
      <c r="AE42" s="37">
        <v>2016</v>
      </c>
      <c r="AF42" s="34"/>
    </row>
    <row r="43" spans="1:32" s="36" customFormat="1" ht="38.25">
      <c r="A43" s="3"/>
      <c r="B43" s="3"/>
      <c r="C43" s="3"/>
      <c r="D43" s="4"/>
      <c r="E43" s="4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9"/>
      <c r="R43" s="39"/>
      <c r="S43" s="39"/>
      <c r="T43" s="39"/>
      <c r="U43" s="39"/>
      <c r="V43" s="39"/>
      <c r="W43" s="39"/>
      <c r="X43" s="39"/>
      <c r="Y43" s="37" t="s">
        <v>84</v>
      </c>
      <c r="Z43" s="40" t="s">
        <v>30</v>
      </c>
      <c r="AA43" s="37">
        <v>1</v>
      </c>
      <c r="AB43" s="37">
        <v>1</v>
      </c>
      <c r="AC43" s="37">
        <v>1</v>
      </c>
      <c r="AD43" s="95">
        <f t="shared" si="0"/>
        <v>3</v>
      </c>
      <c r="AE43" s="37"/>
      <c r="AF43" s="34"/>
    </row>
    <row r="44" spans="1:32" s="36" customFormat="1" ht="36" customHeight="1">
      <c r="A44" s="3"/>
      <c r="B44" s="3"/>
      <c r="C44" s="3"/>
      <c r="D44" s="4"/>
      <c r="E44" s="4"/>
      <c r="F44" s="4"/>
      <c r="G44" s="4"/>
      <c r="H44" s="4"/>
      <c r="I44" s="3"/>
      <c r="J44" s="3"/>
      <c r="K44" s="3"/>
      <c r="L44" s="3"/>
      <c r="M44" s="3"/>
      <c r="N44" s="3"/>
      <c r="O44" s="3"/>
      <c r="P44" s="3"/>
      <c r="Q44" s="39"/>
      <c r="R44" s="39"/>
      <c r="S44" s="39"/>
      <c r="T44" s="39"/>
      <c r="U44" s="39"/>
      <c r="V44" s="39"/>
      <c r="W44" s="39"/>
      <c r="X44" s="39"/>
      <c r="Y44" s="37" t="s">
        <v>85</v>
      </c>
      <c r="Z44" s="40" t="s">
        <v>21</v>
      </c>
      <c r="AA44" s="37">
        <v>2</v>
      </c>
      <c r="AB44" s="37">
        <v>2</v>
      </c>
      <c r="AC44" s="37">
        <v>2</v>
      </c>
      <c r="AD44" s="95">
        <f t="shared" si="0"/>
        <v>6</v>
      </c>
      <c r="AE44" s="37">
        <v>2016</v>
      </c>
      <c r="AF44" s="34"/>
    </row>
    <row r="45" spans="1:32" s="36" customFormat="1" ht="25.5">
      <c r="A45" s="3"/>
      <c r="B45" s="3"/>
      <c r="C45" s="3"/>
      <c r="D45" s="4"/>
      <c r="E45" s="4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9"/>
      <c r="R45" s="39"/>
      <c r="S45" s="39"/>
      <c r="T45" s="39"/>
      <c r="U45" s="39"/>
      <c r="V45" s="39"/>
      <c r="W45" s="39"/>
      <c r="X45" s="39"/>
      <c r="Y45" s="37" t="s">
        <v>86</v>
      </c>
      <c r="Z45" s="40" t="s">
        <v>34</v>
      </c>
      <c r="AA45" s="37">
        <v>9</v>
      </c>
      <c r="AB45" s="37">
        <v>10</v>
      </c>
      <c r="AC45" s="37">
        <v>10</v>
      </c>
      <c r="AD45" s="95">
        <f t="shared" si="0"/>
        <v>29</v>
      </c>
      <c r="AE45" s="37"/>
      <c r="AF45" s="34"/>
    </row>
    <row r="46" spans="1:32" s="36" customFormat="1" ht="36" customHeight="1">
      <c r="A46" s="3"/>
      <c r="B46" s="3"/>
      <c r="C46" s="3"/>
      <c r="D46" s="4"/>
      <c r="E46" s="4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9"/>
      <c r="R46" s="39"/>
      <c r="S46" s="39"/>
      <c r="T46" s="39"/>
      <c r="U46" s="39"/>
      <c r="V46" s="39"/>
      <c r="W46" s="39"/>
      <c r="X46" s="39"/>
      <c r="Y46" s="37" t="s">
        <v>87</v>
      </c>
      <c r="Z46" s="40" t="s">
        <v>21</v>
      </c>
      <c r="AA46" s="60">
        <v>60</v>
      </c>
      <c r="AB46" s="60">
        <v>65</v>
      </c>
      <c r="AC46" s="60">
        <v>65</v>
      </c>
      <c r="AD46" s="95">
        <f t="shared" si="0"/>
        <v>190</v>
      </c>
      <c r="AE46" s="44">
        <v>2015</v>
      </c>
      <c r="AF46" s="34"/>
    </row>
    <row r="47" spans="1:32" s="43" customFormat="1" ht="25.5">
      <c r="A47" s="3">
        <v>6</v>
      </c>
      <c r="B47" s="3">
        <v>0</v>
      </c>
      <c r="C47" s="3">
        <v>4</v>
      </c>
      <c r="D47" s="4">
        <v>0</v>
      </c>
      <c r="E47" s="4">
        <v>7</v>
      </c>
      <c r="F47" s="4">
        <v>0</v>
      </c>
      <c r="G47" s="4">
        <v>2</v>
      </c>
      <c r="H47" s="4">
        <v>0</v>
      </c>
      <c r="I47" s="3">
        <v>2</v>
      </c>
      <c r="J47" s="3">
        <v>1</v>
      </c>
      <c r="K47" s="3">
        <v>2</v>
      </c>
      <c r="L47" s="3">
        <v>1</v>
      </c>
      <c r="M47" s="3">
        <v>0</v>
      </c>
      <c r="N47" s="3">
        <v>4</v>
      </c>
      <c r="O47" s="3"/>
      <c r="P47" s="3"/>
      <c r="Q47" s="39"/>
      <c r="R47" s="39"/>
      <c r="S47" s="39"/>
      <c r="T47" s="39"/>
      <c r="U47" s="39"/>
      <c r="V47" s="39"/>
      <c r="W47" s="39"/>
      <c r="X47" s="39"/>
      <c r="Y47" s="37" t="s">
        <v>88</v>
      </c>
      <c r="Z47" s="40" t="s">
        <v>3</v>
      </c>
      <c r="AA47" s="44">
        <v>5.5</v>
      </c>
      <c r="AB47" s="44">
        <v>5.2</v>
      </c>
      <c r="AC47" s="44">
        <v>5</v>
      </c>
      <c r="AD47" s="95">
        <f t="shared" si="0"/>
        <v>15.7</v>
      </c>
      <c r="AE47" s="60"/>
      <c r="AF47" s="42"/>
    </row>
    <row r="48" spans="1:32" s="36" customFormat="1" ht="36" customHeight="1">
      <c r="A48" s="3"/>
      <c r="B48" s="3"/>
      <c r="C48" s="3"/>
      <c r="D48" s="4"/>
      <c r="E48" s="4"/>
      <c r="F48" s="4"/>
      <c r="G48" s="4"/>
      <c r="H48" s="4"/>
      <c r="I48" s="3"/>
      <c r="J48" s="3"/>
      <c r="K48" s="3"/>
      <c r="L48" s="3"/>
      <c r="M48" s="3"/>
      <c r="N48" s="3"/>
      <c r="O48" s="3"/>
      <c r="P48" s="3"/>
      <c r="Q48" s="39"/>
      <c r="R48" s="39"/>
      <c r="S48" s="39"/>
      <c r="T48" s="39"/>
      <c r="U48" s="39"/>
      <c r="V48" s="39"/>
      <c r="W48" s="39"/>
      <c r="X48" s="39"/>
      <c r="Y48" s="37" t="s">
        <v>94</v>
      </c>
      <c r="Z48" s="40" t="s">
        <v>33</v>
      </c>
      <c r="AA48" s="37">
        <v>20</v>
      </c>
      <c r="AB48" s="37">
        <v>22</v>
      </c>
      <c r="AC48" s="37">
        <v>22</v>
      </c>
      <c r="AD48" s="95">
        <f t="shared" si="0"/>
        <v>64</v>
      </c>
      <c r="AE48" s="37">
        <v>2016</v>
      </c>
      <c r="AF48" s="34"/>
    </row>
    <row r="49" spans="1:32" s="36" customFormat="1" ht="12.75">
      <c r="A49" s="3"/>
      <c r="B49" s="3"/>
      <c r="C49" s="3"/>
      <c r="D49" s="4"/>
      <c r="E49" s="4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9"/>
      <c r="R49" s="39"/>
      <c r="S49" s="39"/>
      <c r="T49" s="39"/>
      <c r="U49" s="39"/>
      <c r="V49" s="39"/>
      <c r="W49" s="39"/>
      <c r="X49" s="39"/>
      <c r="Y49" s="62" t="s">
        <v>26</v>
      </c>
      <c r="Z49" s="40" t="s">
        <v>3</v>
      </c>
      <c r="AA49" s="44">
        <v>5.5</v>
      </c>
      <c r="AB49" s="44">
        <v>5.2</v>
      </c>
      <c r="AC49" s="44">
        <v>5</v>
      </c>
      <c r="AD49" s="95">
        <f t="shared" si="0"/>
        <v>15.7</v>
      </c>
      <c r="AE49" s="60">
        <v>2016</v>
      </c>
      <c r="AF49" s="34"/>
    </row>
    <row r="50" spans="1:32" s="36" customFormat="1" ht="12.75">
      <c r="A50" s="3"/>
      <c r="B50" s="3"/>
      <c r="C50" s="3"/>
      <c r="D50" s="4"/>
      <c r="E50" s="4"/>
      <c r="F50" s="4"/>
      <c r="G50" s="4"/>
      <c r="H50" s="4"/>
      <c r="I50" s="3"/>
      <c r="J50" s="3"/>
      <c r="K50" s="3"/>
      <c r="L50" s="3"/>
      <c r="M50" s="3"/>
      <c r="N50" s="3"/>
      <c r="O50" s="3"/>
      <c r="P50" s="3"/>
      <c r="Q50" s="39"/>
      <c r="R50" s="39"/>
      <c r="S50" s="39"/>
      <c r="T50" s="39"/>
      <c r="U50" s="39"/>
      <c r="V50" s="39"/>
      <c r="W50" s="39"/>
      <c r="X50" s="39"/>
      <c r="Y50" s="62" t="s">
        <v>27</v>
      </c>
      <c r="Z50" s="40"/>
      <c r="AA50" s="37" t="s">
        <v>60</v>
      </c>
      <c r="AB50" s="37"/>
      <c r="AC50" s="37"/>
      <c r="AD50" s="95">
        <f t="shared" si="0"/>
        <v>0</v>
      </c>
      <c r="AE50" s="37"/>
      <c r="AF50" s="34"/>
    </row>
    <row r="51" spans="1:32" s="36" customFormat="1" ht="12.75">
      <c r="A51" s="3"/>
      <c r="B51" s="3"/>
      <c r="C51" s="3"/>
      <c r="D51" s="4"/>
      <c r="E51" s="4"/>
      <c r="F51" s="4"/>
      <c r="G51" s="4"/>
      <c r="H51" s="4"/>
      <c r="I51" s="3"/>
      <c r="J51" s="3"/>
      <c r="K51" s="3"/>
      <c r="L51" s="3"/>
      <c r="M51" s="3"/>
      <c r="N51" s="3"/>
      <c r="O51" s="3"/>
      <c r="P51" s="3"/>
      <c r="Q51" s="39"/>
      <c r="R51" s="39"/>
      <c r="S51" s="39"/>
      <c r="T51" s="39"/>
      <c r="U51" s="39"/>
      <c r="V51" s="39"/>
      <c r="W51" s="39"/>
      <c r="X51" s="39"/>
      <c r="Y51" s="61" t="s">
        <v>24</v>
      </c>
      <c r="Z51" s="40" t="s">
        <v>3</v>
      </c>
      <c r="AA51" s="37" t="s">
        <v>60</v>
      </c>
      <c r="AB51" s="37"/>
      <c r="AC51" s="37"/>
      <c r="AD51" s="95">
        <f t="shared" si="0"/>
        <v>0</v>
      </c>
      <c r="AE51" s="37"/>
      <c r="AF51" s="34"/>
    </row>
    <row r="52" spans="1:32" s="43" customFormat="1" ht="30">
      <c r="A52" s="3"/>
      <c r="B52" s="3"/>
      <c r="C52" s="3"/>
      <c r="D52" s="4"/>
      <c r="E52" s="4"/>
      <c r="F52" s="4"/>
      <c r="G52" s="4"/>
      <c r="H52" s="4"/>
      <c r="I52" s="3"/>
      <c r="J52" s="3"/>
      <c r="K52" s="3"/>
      <c r="L52" s="3"/>
      <c r="M52" s="3"/>
      <c r="N52" s="3"/>
      <c r="O52" s="3"/>
      <c r="P52" s="3"/>
      <c r="Q52" s="39"/>
      <c r="R52" s="39"/>
      <c r="S52" s="39"/>
      <c r="T52" s="39"/>
      <c r="U52" s="39"/>
      <c r="V52" s="39"/>
      <c r="W52" s="39"/>
      <c r="X52" s="39"/>
      <c r="Y52" s="64" t="s">
        <v>63</v>
      </c>
      <c r="Z52" s="40" t="s">
        <v>3</v>
      </c>
      <c r="AA52" s="71">
        <f>SUM(AA53:AA55)</f>
        <v>18.8</v>
      </c>
      <c r="AB52" s="71">
        <f>SUM(AB53:AB55)</f>
        <v>17.9</v>
      </c>
      <c r="AC52" s="71">
        <f>SUM(AC53:AC55)</f>
        <v>17</v>
      </c>
      <c r="AD52" s="95">
        <f t="shared" si="0"/>
        <v>53.7</v>
      </c>
      <c r="AE52" s="71"/>
      <c r="AF52" s="42"/>
    </row>
    <row r="53" spans="1:32" s="36" customFormat="1" ht="12.75">
      <c r="A53" s="3"/>
      <c r="B53" s="3"/>
      <c r="C53" s="3"/>
      <c r="D53" s="4"/>
      <c r="E53" s="4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9"/>
      <c r="R53" s="39"/>
      <c r="S53" s="39"/>
      <c r="T53" s="39"/>
      <c r="U53" s="39"/>
      <c r="V53" s="39"/>
      <c r="W53" s="39"/>
      <c r="X53" s="39"/>
      <c r="Y53" s="61" t="s">
        <v>23</v>
      </c>
      <c r="Z53" s="40" t="s">
        <v>3</v>
      </c>
      <c r="AA53" s="71">
        <f>SUM(AA57)</f>
        <v>18.8</v>
      </c>
      <c r="AB53" s="71">
        <f>SUM(AB57)</f>
        <v>17.9</v>
      </c>
      <c r="AC53" s="71">
        <f>SUM(AC57)</f>
        <v>17</v>
      </c>
      <c r="AD53" s="95">
        <f t="shared" si="0"/>
        <v>53.7</v>
      </c>
      <c r="AE53" s="71"/>
      <c r="AF53" s="34"/>
    </row>
    <row r="54" spans="1:32" s="36" customFormat="1" ht="12.75">
      <c r="A54" s="3"/>
      <c r="B54" s="3"/>
      <c r="C54" s="3"/>
      <c r="D54" s="4"/>
      <c r="E54" s="4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9"/>
      <c r="R54" s="39"/>
      <c r="S54" s="39"/>
      <c r="T54" s="39"/>
      <c r="U54" s="39"/>
      <c r="V54" s="39"/>
      <c r="W54" s="39"/>
      <c r="X54" s="39"/>
      <c r="Y54" s="61" t="s">
        <v>25</v>
      </c>
      <c r="Z54" s="40" t="s">
        <v>3</v>
      </c>
      <c r="AA54" s="71"/>
      <c r="AB54" s="71"/>
      <c r="AC54" s="71"/>
      <c r="AD54" s="95">
        <f t="shared" si="0"/>
        <v>0</v>
      </c>
      <c r="AE54" s="71"/>
      <c r="AF54" s="34"/>
    </row>
    <row r="55" spans="1:32" s="36" customFormat="1" ht="12.75">
      <c r="A55" s="3"/>
      <c r="B55" s="3"/>
      <c r="C55" s="3"/>
      <c r="D55" s="4"/>
      <c r="E55" s="4"/>
      <c r="F55" s="4"/>
      <c r="G55" s="4"/>
      <c r="H55" s="4"/>
      <c r="I55" s="3"/>
      <c r="J55" s="3"/>
      <c r="K55" s="3"/>
      <c r="L55" s="3"/>
      <c r="M55" s="3"/>
      <c r="N55" s="3"/>
      <c r="O55" s="3"/>
      <c r="P55" s="3"/>
      <c r="Q55" s="39"/>
      <c r="R55" s="39"/>
      <c r="S55" s="39"/>
      <c r="T55" s="39"/>
      <c r="U55" s="39"/>
      <c r="V55" s="39"/>
      <c r="W55" s="39"/>
      <c r="X55" s="39"/>
      <c r="Y55" s="61" t="s">
        <v>24</v>
      </c>
      <c r="Z55" s="40" t="s">
        <v>3</v>
      </c>
      <c r="AA55" s="71"/>
      <c r="AB55" s="71"/>
      <c r="AC55" s="71"/>
      <c r="AD55" s="95">
        <f t="shared" si="0"/>
        <v>0</v>
      </c>
      <c r="AE55" s="71"/>
      <c r="AF55" s="34"/>
    </row>
    <row r="56" spans="1:32" s="43" customFormat="1" ht="25.5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3"/>
      <c r="M56" s="3"/>
      <c r="N56" s="3"/>
      <c r="O56" s="3"/>
      <c r="P56" s="3"/>
      <c r="Q56" s="3"/>
      <c r="R56" s="39"/>
      <c r="S56" s="39"/>
      <c r="T56" s="39"/>
      <c r="U56" s="39"/>
      <c r="V56" s="39"/>
      <c r="W56" s="39"/>
      <c r="X56" s="39"/>
      <c r="Y56" s="37" t="s">
        <v>95</v>
      </c>
      <c r="Z56" s="40" t="s">
        <v>21</v>
      </c>
      <c r="AA56" s="71">
        <v>60</v>
      </c>
      <c r="AB56" s="71">
        <v>80</v>
      </c>
      <c r="AC56" s="71">
        <v>90</v>
      </c>
      <c r="AD56" s="95">
        <f t="shared" si="0"/>
        <v>230</v>
      </c>
      <c r="AE56" s="71">
        <v>2016</v>
      </c>
      <c r="AF56" s="42"/>
    </row>
    <row r="57" spans="1:32" s="36" customFormat="1" ht="25.5">
      <c r="A57" s="3">
        <v>6</v>
      </c>
      <c r="B57" s="3">
        <v>0</v>
      </c>
      <c r="C57" s="3">
        <v>4</v>
      </c>
      <c r="D57" s="4">
        <v>0</v>
      </c>
      <c r="E57" s="4">
        <v>7</v>
      </c>
      <c r="F57" s="4">
        <v>0</v>
      </c>
      <c r="G57" s="4">
        <v>2</v>
      </c>
      <c r="H57" s="4">
        <v>0</v>
      </c>
      <c r="I57" s="3">
        <v>2</v>
      </c>
      <c r="J57" s="3">
        <v>1</v>
      </c>
      <c r="K57" s="3">
        <v>2</v>
      </c>
      <c r="L57" s="3">
        <v>2</v>
      </c>
      <c r="M57" s="3">
        <v>0</v>
      </c>
      <c r="N57" s="3">
        <v>1</v>
      </c>
      <c r="O57" s="3"/>
      <c r="P57" s="3"/>
      <c r="Q57" s="3"/>
      <c r="R57" s="39"/>
      <c r="S57" s="39"/>
      <c r="T57" s="39"/>
      <c r="U57" s="39"/>
      <c r="V57" s="39"/>
      <c r="W57" s="39"/>
      <c r="X57" s="39"/>
      <c r="Y57" s="37" t="s">
        <v>96</v>
      </c>
      <c r="Z57" s="40" t="s">
        <v>3</v>
      </c>
      <c r="AA57" s="71">
        <v>18.8</v>
      </c>
      <c r="AB57" s="71">
        <v>17.9</v>
      </c>
      <c r="AC57" s="72">
        <v>17</v>
      </c>
      <c r="AD57" s="95">
        <f t="shared" si="0"/>
        <v>53.7</v>
      </c>
      <c r="AE57" s="71"/>
      <c r="AF57" s="34"/>
    </row>
    <row r="58" spans="1:32" s="43" customFormat="1" ht="33" customHeight="1">
      <c r="A58" s="3"/>
      <c r="B58" s="3"/>
      <c r="C58" s="3"/>
      <c r="D58" s="4"/>
      <c r="E58" s="4"/>
      <c r="F58" s="4"/>
      <c r="G58" s="4"/>
      <c r="H58" s="4"/>
      <c r="I58" s="3"/>
      <c r="J58" s="3"/>
      <c r="K58" s="3"/>
      <c r="L58" s="3"/>
      <c r="M58" s="3"/>
      <c r="N58" s="3"/>
      <c r="O58" s="3"/>
      <c r="P58" s="3"/>
      <c r="Q58" s="39"/>
      <c r="R58" s="39"/>
      <c r="S58" s="39"/>
      <c r="T58" s="39"/>
      <c r="U58" s="39"/>
      <c r="V58" s="39"/>
      <c r="W58" s="39"/>
      <c r="X58" s="39"/>
      <c r="Y58" s="37" t="s">
        <v>97</v>
      </c>
      <c r="Z58" s="40" t="s">
        <v>41</v>
      </c>
      <c r="AA58" s="37">
        <v>0</v>
      </c>
      <c r="AB58" s="37">
        <v>0</v>
      </c>
      <c r="AC58" s="37">
        <v>1</v>
      </c>
      <c r="AD58" s="95">
        <f t="shared" si="0"/>
        <v>1</v>
      </c>
      <c r="AE58" s="37"/>
      <c r="AF58" s="42"/>
    </row>
    <row r="59" spans="1:32" s="36" customFormat="1" ht="38.25">
      <c r="A59" s="3"/>
      <c r="B59" s="3"/>
      <c r="C59" s="3"/>
      <c r="D59" s="4"/>
      <c r="E59" s="4"/>
      <c r="F59" s="4"/>
      <c r="G59" s="4"/>
      <c r="H59" s="4"/>
      <c r="I59" s="3"/>
      <c r="J59" s="3"/>
      <c r="K59" s="3"/>
      <c r="L59" s="3"/>
      <c r="M59" s="3"/>
      <c r="N59" s="3"/>
      <c r="O59" s="3"/>
      <c r="P59" s="3"/>
      <c r="Q59" s="39"/>
      <c r="R59" s="39"/>
      <c r="S59" s="39"/>
      <c r="T59" s="39"/>
      <c r="U59" s="39"/>
      <c r="V59" s="39"/>
      <c r="W59" s="39"/>
      <c r="X59" s="39"/>
      <c r="Y59" s="37" t="s">
        <v>98</v>
      </c>
      <c r="Z59" s="40" t="s">
        <v>30</v>
      </c>
      <c r="AA59" s="37">
        <v>2</v>
      </c>
      <c r="AB59" s="37">
        <v>3</v>
      </c>
      <c r="AC59" s="37">
        <v>3</v>
      </c>
      <c r="AD59" s="95">
        <f t="shared" si="0"/>
        <v>8</v>
      </c>
      <c r="AE59" s="37"/>
      <c r="AF59" s="34"/>
    </row>
    <row r="60" spans="1:32" s="36" customFormat="1" ht="48" customHeight="1">
      <c r="A60" s="3"/>
      <c r="B60" s="3"/>
      <c r="C60" s="3"/>
      <c r="D60" s="4"/>
      <c r="E60" s="4"/>
      <c r="F60" s="4"/>
      <c r="G60" s="4"/>
      <c r="H60" s="4"/>
      <c r="I60" s="3"/>
      <c r="J60" s="3"/>
      <c r="K60" s="3"/>
      <c r="L60" s="3"/>
      <c r="M60" s="3"/>
      <c r="N60" s="3"/>
      <c r="O60" s="3"/>
      <c r="P60" s="3"/>
      <c r="Q60" s="39"/>
      <c r="R60" s="39"/>
      <c r="S60" s="39"/>
      <c r="T60" s="39"/>
      <c r="U60" s="39"/>
      <c r="V60" s="39"/>
      <c r="W60" s="39"/>
      <c r="X60" s="39"/>
      <c r="Y60" s="37" t="s">
        <v>99</v>
      </c>
      <c r="Z60" s="40" t="s">
        <v>21</v>
      </c>
      <c r="AA60" s="37">
        <v>20</v>
      </c>
      <c r="AB60" s="37">
        <v>40</v>
      </c>
      <c r="AC60" s="37">
        <v>40</v>
      </c>
      <c r="AD60" s="95">
        <f t="shared" si="0"/>
        <v>100</v>
      </c>
      <c r="AE60" s="37">
        <v>2015</v>
      </c>
      <c r="AF60" s="34"/>
    </row>
    <row r="61" spans="1:32" s="36" customFormat="1" ht="30">
      <c r="A61" s="3"/>
      <c r="B61" s="3"/>
      <c r="C61" s="3"/>
      <c r="D61" s="4"/>
      <c r="E61" s="4"/>
      <c r="F61" s="4"/>
      <c r="G61" s="4"/>
      <c r="H61" s="4"/>
      <c r="I61" s="3"/>
      <c r="J61" s="3"/>
      <c r="K61" s="3"/>
      <c r="L61" s="3"/>
      <c r="M61" s="3"/>
      <c r="N61" s="3"/>
      <c r="O61" s="3"/>
      <c r="P61" s="3"/>
      <c r="Q61" s="39"/>
      <c r="R61" s="39"/>
      <c r="S61" s="39"/>
      <c r="T61" s="39"/>
      <c r="U61" s="39"/>
      <c r="V61" s="39"/>
      <c r="W61" s="39"/>
      <c r="X61" s="39"/>
      <c r="Y61" s="64" t="s">
        <v>64</v>
      </c>
      <c r="Z61" s="40" t="s">
        <v>3</v>
      </c>
      <c r="AA61" s="71">
        <f>SUM(AA62:AA64)</f>
        <v>2032.3999999999999</v>
      </c>
      <c r="AB61" s="71">
        <f>SUM(AB62:AB64)</f>
        <v>1936.9</v>
      </c>
      <c r="AC61" s="71">
        <f>SUM(AC62:AC64)</f>
        <v>1841.3999999999999</v>
      </c>
      <c r="AD61" s="95">
        <f t="shared" si="0"/>
        <v>5810.7</v>
      </c>
      <c r="AE61" s="71"/>
      <c r="AF61" s="34"/>
    </row>
    <row r="62" spans="1:32" s="36" customFormat="1" ht="12.75">
      <c r="A62" s="3"/>
      <c r="B62" s="3"/>
      <c r="C62" s="3"/>
      <c r="D62" s="4"/>
      <c r="E62" s="4"/>
      <c r="F62" s="4"/>
      <c r="G62" s="4"/>
      <c r="H62" s="4"/>
      <c r="I62" s="3"/>
      <c r="J62" s="3"/>
      <c r="K62" s="3"/>
      <c r="L62" s="3"/>
      <c r="M62" s="3"/>
      <c r="N62" s="3"/>
      <c r="O62" s="3"/>
      <c r="P62" s="3"/>
      <c r="Q62" s="39"/>
      <c r="R62" s="39"/>
      <c r="S62" s="39"/>
      <c r="T62" s="39"/>
      <c r="U62" s="39"/>
      <c r="V62" s="39"/>
      <c r="W62" s="39"/>
      <c r="X62" s="39"/>
      <c r="Y62" s="61" t="s">
        <v>23</v>
      </c>
      <c r="Z62" s="40" t="s">
        <v>3</v>
      </c>
      <c r="AA62" s="72">
        <f>SUM(AA66+AA69+AA73+AA76)</f>
        <v>2032.3999999999999</v>
      </c>
      <c r="AB62" s="72">
        <f>SUM(AB66+AB69+AB73+AB76)</f>
        <v>1936.9</v>
      </c>
      <c r="AC62" s="72">
        <f>SUM(AC66+AC69+AC73+AC76)</f>
        <v>1841.3999999999999</v>
      </c>
      <c r="AD62" s="95">
        <f t="shared" si="0"/>
        <v>5810.7</v>
      </c>
      <c r="AE62" s="71"/>
      <c r="AF62" s="34"/>
    </row>
    <row r="63" spans="1:32" s="36" customFormat="1" ht="12.75">
      <c r="A63" s="3"/>
      <c r="B63" s="3"/>
      <c r="C63" s="3"/>
      <c r="D63" s="4"/>
      <c r="E63" s="4"/>
      <c r="F63" s="4"/>
      <c r="G63" s="4"/>
      <c r="H63" s="4"/>
      <c r="I63" s="3"/>
      <c r="J63" s="3"/>
      <c r="K63" s="3"/>
      <c r="L63" s="3"/>
      <c r="M63" s="3"/>
      <c r="N63" s="3"/>
      <c r="O63" s="3"/>
      <c r="P63" s="3"/>
      <c r="Q63" s="39"/>
      <c r="R63" s="39"/>
      <c r="S63" s="39"/>
      <c r="T63" s="39"/>
      <c r="U63" s="39"/>
      <c r="V63" s="39"/>
      <c r="W63" s="39"/>
      <c r="X63" s="39"/>
      <c r="Y63" s="61" t="s">
        <v>25</v>
      </c>
      <c r="Z63" s="40" t="s">
        <v>3</v>
      </c>
      <c r="AA63" s="71" t="s">
        <v>60</v>
      </c>
      <c r="AB63" s="71"/>
      <c r="AC63" s="71"/>
      <c r="AD63" s="95">
        <f t="shared" si="0"/>
        <v>0</v>
      </c>
      <c r="AE63" s="71"/>
      <c r="AF63" s="34"/>
    </row>
    <row r="64" spans="1:32" s="36" customFormat="1" ht="12.75">
      <c r="A64" s="3"/>
      <c r="B64" s="3"/>
      <c r="C64" s="3"/>
      <c r="D64" s="4"/>
      <c r="E64" s="4"/>
      <c r="F64" s="4"/>
      <c r="G64" s="4"/>
      <c r="H64" s="4"/>
      <c r="I64" s="3"/>
      <c r="J64" s="3"/>
      <c r="K64" s="3"/>
      <c r="L64" s="3"/>
      <c r="M64" s="3"/>
      <c r="N64" s="3"/>
      <c r="O64" s="3"/>
      <c r="P64" s="3"/>
      <c r="Q64" s="39"/>
      <c r="R64" s="39"/>
      <c r="S64" s="39"/>
      <c r="T64" s="39"/>
      <c r="U64" s="39"/>
      <c r="V64" s="39"/>
      <c r="W64" s="39"/>
      <c r="X64" s="39"/>
      <c r="Y64" s="61" t="s">
        <v>24</v>
      </c>
      <c r="Z64" s="40" t="s">
        <v>3</v>
      </c>
      <c r="AA64" s="71" t="s">
        <v>60</v>
      </c>
      <c r="AB64" s="71"/>
      <c r="AC64" s="71"/>
      <c r="AD64" s="95">
        <f t="shared" si="0"/>
        <v>0</v>
      </c>
      <c r="AE64" s="71"/>
      <c r="AF64" s="34"/>
    </row>
    <row r="65" spans="1:32" s="36" customFormat="1" ht="25.5">
      <c r="A65" s="3"/>
      <c r="B65" s="3"/>
      <c r="C65" s="3"/>
      <c r="D65" s="3"/>
      <c r="E65" s="3"/>
      <c r="F65" s="3"/>
      <c r="G65" s="4"/>
      <c r="H65" s="4"/>
      <c r="I65" s="4"/>
      <c r="J65" s="4"/>
      <c r="K65" s="4"/>
      <c r="L65" s="3"/>
      <c r="M65" s="3"/>
      <c r="N65" s="3"/>
      <c r="O65" s="3"/>
      <c r="P65" s="3"/>
      <c r="Q65" s="3"/>
      <c r="R65" s="39"/>
      <c r="S65" s="39"/>
      <c r="T65" s="39"/>
      <c r="U65" s="39"/>
      <c r="V65" s="39"/>
      <c r="W65" s="39"/>
      <c r="X65" s="39"/>
      <c r="Y65" s="37" t="s">
        <v>100</v>
      </c>
      <c r="Z65" s="40" t="s">
        <v>21</v>
      </c>
      <c r="AA65" s="71">
        <v>7.25</v>
      </c>
      <c r="AB65" s="71">
        <v>7.3</v>
      </c>
      <c r="AC65" s="71">
        <v>7.5</v>
      </c>
      <c r="AD65" s="95">
        <f t="shared" si="0"/>
        <v>22.05</v>
      </c>
      <c r="AE65" s="71">
        <v>2016</v>
      </c>
      <c r="AF65" s="34"/>
    </row>
    <row r="66" spans="1:32" s="36" customFormat="1" ht="25.5">
      <c r="A66" s="3">
        <v>6</v>
      </c>
      <c r="B66" s="3">
        <v>0</v>
      </c>
      <c r="C66" s="3">
        <v>4</v>
      </c>
      <c r="D66" s="4">
        <v>0</v>
      </c>
      <c r="E66" s="4">
        <v>7</v>
      </c>
      <c r="F66" s="4">
        <v>0</v>
      </c>
      <c r="G66" s="4">
        <v>2</v>
      </c>
      <c r="H66" s="4">
        <v>0</v>
      </c>
      <c r="I66" s="3">
        <v>2</v>
      </c>
      <c r="J66" s="3">
        <v>1</v>
      </c>
      <c r="K66" s="3">
        <v>2</v>
      </c>
      <c r="L66" s="3">
        <v>3</v>
      </c>
      <c r="M66" s="3">
        <v>0</v>
      </c>
      <c r="N66" s="3">
        <v>1</v>
      </c>
      <c r="O66" s="3"/>
      <c r="P66" s="3"/>
      <c r="Q66" s="3"/>
      <c r="R66" s="39"/>
      <c r="S66" s="39"/>
      <c r="T66" s="39"/>
      <c r="U66" s="39"/>
      <c r="V66" s="39"/>
      <c r="W66" s="39"/>
      <c r="X66" s="39"/>
      <c r="Y66" s="37" t="s">
        <v>101</v>
      </c>
      <c r="Z66" s="40" t="s">
        <v>3</v>
      </c>
      <c r="AA66" s="37">
        <v>1775.1</v>
      </c>
      <c r="AB66" s="37">
        <v>1691.7</v>
      </c>
      <c r="AC66" s="37">
        <v>1608.3</v>
      </c>
      <c r="AD66" s="95">
        <f t="shared" si="0"/>
        <v>5075.1</v>
      </c>
      <c r="AE66" s="37"/>
      <c r="AF66" s="34"/>
    </row>
    <row r="67" spans="1:32" s="36" customFormat="1" ht="36" customHeight="1">
      <c r="A67" s="3"/>
      <c r="B67" s="3"/>
      <c r="C67" s="3"/>
      <c r="D67" s="4"/>
      <c r="E67" s="4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9"/>
      <c r="R67" s="39"/>
      <c r="S67" s="39"/>
      <c r="T67" s="39"/>
      <c r="U67" s="39"/>
      <c r="V67" s="39"/>
      <c r="W67" s="39"/>
      <c r="X67" s="39"/>
      <c r="Y67" s="37" t="s">
        <v>102</v>
      </c>
      <c r="Z67" s="40" t="s">
        <v>41</v>
      </c>
      <c r="AA67" s="37">
        <v>4</v>
      </c>
      <c r="AB67" s="37">
        <v>3</v>
      </c>
      <c r="AC67" s="37">
        <v>6</v>
      </c>
      <c r="AD67" s="95">
        <f t="shared" si="0"/>
        <v>13</v>
      </c>
      <c r="AE67" s="37">
        <v>2016</v>
      </c>
      <c r="AF67" s="34"/>
    </row>
    <row r="68" spans="1:32" s="36" customFormat="1" ht="45.75" customHeight="1">
      <c r="A68" s="3"/>
      <c r="B68" s="3"/>
      <c r="C68" s="3"/>
      <c r="D68" s="4"/>
      <c r="E68" s="4"/>
      <c r="F68" s="4"/>
      <c r="G68" s="4"/>
      <c r="H68" s="4"/>
      <c r="I68" s="3"/>
      <c r="J68" s="3"/>
      <c r="K68" s="3"/>
      <c r="L68" s="3"/>
      <c r="M68" s="3"/>
      <c r="N68" s="3"/>
      <c r="O68" s="3"/>
      <c r="P68" s="3"/>
      <c r="Q68" s="39"/>
      <c r="R68" s="39"/>
      <c r="S68" s="39"/>
      <c r="T68" s="39"/>
      <c r="U68" s="39"/>
      <c r="V68" s="39"/>
      <c r="W68" s="39"/>
      <c r="X68" s="39"/>
      <c r="Y68" s="37" t="s">
        <v>103</v>
      </c>
      <c r="Z68" s="40"/>
      <c r="AA68" s="37"/>
      <c r="AB68" s="37"/>
      <c r="AC68" s="37"/>
      <c r="AD68" s="95">
        <f t="shared" si="0"/>
        <v>0</v>
      </c>
      <c r="AE68" s="37"/>
      <c r="AF68" s="34"/>
    </row>
    <row r="69" spans="1:32" s="36" customFormat="1" ht="33" customHeight="1">
      <c r="A69" s="3">
        <v>6</v>
      </c>
      <c r="B69" s="3">
        <v>0</v>
      </c>
      <c r="C69" s="3">
        <v>4</v>
      </c>
      <c r="D69" s="4">
        <v>0</v>
      </c>
      <c r="E69" s="4">
        <v>7</v>
      </c>
      <c r="F69" s="4">
        <v>0</v>
      </c>
      <c r="G69" s="4">
        <v>2</v>
      </c>
      <c r="H69" s="4">
        <v>0</v>
      </c>
      <c r="I69" s="3">
        <v>2</v>
      </c>
      <c r="J69" s="3">
        <v>1</v>
      </c>
      <c r="K69" s="3">
        <v>2</v>
      </c>
      <c r="L69" s="3">
        <v>3</v>
      </c>
      <c r="M69" s="3">
        <v>0</v>
      </c>
      <c r="N69" s="3">
        <v>2</v>
      </c>
      <c r="O69" s="3"/>
      <c r="P69" s="3"/>
      <c r="Q69" s="39"/>
      <c r="R69" s="39"/>
      <c r="S69" s="39"/>
      <c r="T69" s="39"/>
      <c r="U69" s="39"/>
      <c r="V69" s="39"/>
      <c r="W69" s="39"/>
      <c r="X69" s="39"/>
      <c r="Y69" s="37" t="s">
        <v>42</v>
      </c>
      <c r="Z69" s="40" t="s">
        <v>3</v>
      </c>
      <c r="AA69" s="44">
        <v>100</v>
      </c>
      <c r="AB69" s="37">
        <v>95.3</v>
      </c>
      <c r="AC69" s="37">
        <v>90.6</v>
      </c>
      <c r="AD69" s="95">
        <f t="shared" si="0"/>
        <v>285.9</v>
      </c>
      <c r="AE69" s="37"/>
      <c r="AF69" s="34"/>
    </row>
    <row r="70" spans="1:32" s="36" customFormat="1" ht="49.5" customHeight="1">
      <c r="A70" s="3">
        <v>6</v>
      </c>
      <c r="B70" s="3">
        <v>0</v>
      </c>
      <c r="C70" s="3">
        <v>4</v>
      </c>
      <c r="D70" s="4">
        <v>0</v>
      </c>
      <c r="E70" s="4">
        <v>7</v>
      </c>
      <c r="F70" s="4">
        <v>0</v>
      </c>
      <c r="G70" s="4">
        <v>2</v>
      </c>
      <c r="H70" s="4">
        <v>0</v>
      </c>
      <c r="I70" s="3">
        <v>2</v>
      </c>
      <c r="J70" s="3">
        <v>1</v>
      </c>
      <c r="K70" s="3">
        <v>7</v>
      </c>
      <c r="L70" s="3">
        <v>4</v>
      </c>
      <c r="M70" s="3">
        <v>0</v>
      </c>
      <c r="N70" s="3">
        <v>7</v>
      </c>
      <c r="O70" s="3"/>
      <c r="P70" s="3"/>
      <c r="Q70" s="39"/>
      <c r="R70" s="39"/>
      <c r="S70" s="39"/>
      <c r="T70" s="39"/>
      <c r="U70" s="39"/>
      <c r="V70" s="39"/>
      <c r="W70" s="39"/>
      <c r="X70" s="39"/>
      <c r="Y70" s="37" t="s">
        <v>43</v>
      </c>
      <c r="Z70" s="40" t="s">
        <v>3</v>
      </c>
      <c r="AA70" s="37" t="s">
        <v>60</v>
      </c>
      <c r="AB70" s="37"/>
      <c r="AC70" s="37"/>
      <c r="AD70" s="95">
        <f t="shared" si="0"/>
        <v>0</v>
      </c>
      <c r="AE70" s="37"/>
      <c r="AF70" s="34"/>
    </row>
    <row r="71" spans="1:32" s="36" customFormat="1" ht="35.25" customHeight="1">
      <c r="A71" s="3"/>
      <c r="B71" s="3"/>
      <c r="C71" s="3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9"/>
      <c r="R71" s="39"/>
      <c r="S71" s="39"/>
      <c r="T71" s="39"/>
      <c r="U71" s="39"/>
      <c r="V71" s="39"/>
      <c r="W71" s="39"/>
      <c r="X71" s="39"/>
      <c r="Y71" s="37" t="s">
        <v>104</v>
      </c>
      <c r="Z71" s="40" t="s">
        <v>35</v>
      </c>
      <c r="AA71" s="37">
        <v>2</v>
      </c>
      <c r="AB71" s="37">
        <v>3</v>
      </c>
      <c r="AC71" s="37">
        <v>2</v>
      </c>
      <c r="AD71" s="95">
        <f t="shared" si="0"/>
        <v>7</v>
      </c>
      <c r="AE71" s="37">
        <v>2016</v>
      </c>
      <c r="AF71" s="34"/>
    </row>
    <row r="72" spans="1:32" s="36" customFormat="1" ht="35.25" customHeight="1">
      <c r="A72" s="3"/>
      <c r="B72" s="3"/>
      <c r="C72" s="3"/>
      <c r="D72" s="4"/>
      <c r="E72" s="4"/>
      <c r="F72" s="4"/>
      <c r="G72" s="4"/>
      <c r="H72" s="4"/>
      <c r="I72" s="3"/>
      <c r="J72" s="3"/>
      <c r="K72" s="3"/>
      <c r="L72" s="3"/>
      <c r="M72" s="3"/>
      <c r="N72" s="3"/>
      <c r="O72" s="3"/>
      <c r="P72" s="3"/>
      <c r="Q72" s="39"/>
      <c r="R72" s="39"/>
      <c r="S72" s="39"/>
      <c r="T72" s="39"/>
      <c r="U72" s="39"/>
      <c r="V72" s="39"/>
      <c r="W72" s="39"/>
      <c r="X72" s="39"/>
      <c r="Y72" s="37" t="s">
        <v>105</v>
      </c>
      <c r="Z72" s="40" t="s">
        <v>37</v>
      </c>
      <c r="AA72" s="44">
        <v>130</v>
      </c>
      <c r="AB72" s="37">
        <v>123.9</v>
      </c>
      <c r="AC72" s="37">
        <v>117.8</v>
      </c>
      <c r="AD72" s="95">
        <f t="shared" si="0"/>
        <v>371.7</v>
      </c>
      <c r="AE72" s="37"/>
      <c r="AF72" s="34"/>
    </row>
    <row r="73" spans="1:32" s="36" customFormat="1" ht="33" customHeight="1">
      <c r="A73" s="3">
        <v>6</v>
      </c>
      <c r="B73" s="3">
        <v>0</v>
      </c>
      <c r="C73" s="3">
        <v>4</v>
      </c>
      <c r="D73" s="4">
        <v>0</v>
      </c>
      <c r="E73" s="4">
        <v>7</v>
      </c>
      <c r="F73" s="4">
        <v>0</v>
      </c>
      <c r="G73" s="4">
        <v>2</v>
      </c>
      <c r="H73" s="4">
        <v>0</v>
      </c>
      <c r="I73" s="3">
        <v>2</v>
      </c>
      <c r="J73" s="3">
        <v>1</v>
      </c>
      <c r="K73" s="3">
        <v>2</v>
      </c>
      <c r="L73" s="3">
        <v>3</v>
      </c>
      <c r="M73" s="3">
        <v>0</v>
      </c>
      <c r="N73" s="3">
        <v>3</v>
      </c>
      <c r="O73" s="3"/>
      <c r="P73" s="3"/>
      <c r="Q73" s="39"/>
      <c r="R73" s="39"/>
      <c r="S73" s="39"/>
      <c r="T73" s="39"/>
      <c r="U73" s="39"/>
      <c r="V73" s="39"/>
      <c r="W73" s="39"/>
      <c r="X73" s="39"/>
      <c r="Y73" s="37" t="s">
        <v>44</v>
      </c>
      <c r="Z73" s="40" t="s">
        <v>3</v>
      </c>
      <c r="AA73" s="44">
        <v>130</v>
      </c>
      <c r="AB73" s="37">
        <v>123.9</v>
      </c>
      <c r="AC73" s="37">
        <v>117.8</v>
      </c>
      <c r="AD73" s="95">
        <f t="shared" si="0"/>
        <v>371.7</v>
      </c>
      <c r="AE73" s="37"/>
      <c r="AF73" s="34"/>
    </row>
    <row r="74" spans="1:32" s="36" customFormat="1" ht="38.25">
      <c r="A74" s="3"/>
      <c r="B74" s="3"/>
      <c r="C74" s="3"/>
      <c r="D74" s="4"/>
      <c r="E74" s="4"/>
      <c r="F74" s="4"/>
      <c r="G74" s="4"/>
      <c r="H74" s="4"/>
      <c r="I74" s="3"/>
      <c r="J74" s="3"/>
      <c r="K74" s="3"/>
      <c r="L74" s="3"/>
      <c r="M74" s="3"/>
      <c r="N74" s="3"/>
      <c r="O74" s="3"/>
      <c r="P74" s="3"/>
      <c r="Q74" s="39"/>
      <c r="R74" s="39"/>
      <c r="S74" s="39"/>
      <c r="T74" s="39"/>
      <c r="U74" s="39"/>
      <c r="V74" s="39"/>
      <c r="W74" s="39"/>
      <c r="X74" s="39"/>
      <c r="Y74" s="37" t="s">
        <v>45</v>
      </c>
      <c r="Z74" s="40" t="s">
        <v>3</v>
      </c>
      <c r="AA74" s="73" t="s">
        <v>60</v>
      </c>
      <c r="AB74" s="71"/>
      <c r="AC74" s="71"/>
      <c r="AD74" s="95">
        <f t="shared" si="0"/>
        <v>0</v>
      </c>
      <c r="AE74" s="71"/>
      <c r="AF74" s="34"/>
    </row>
    <row r="75" spans="1:32" s="36" customFormat="1" ht="46.5" customHeight="1">
      <c r="A75" s="3"/>
      <c r="B75" s="3"/>
      <c r="C75" s="3"/>
      <c r="D75" s="4"/>
      <c r="E75" s="4"/>
      <c r="F75" s="4"/>
      <c r="G75" s="4"/>
      <c r="H75" s="4"/>
      <c r="I75" s="3"/>
      <c r="J75" s="3"/>
      <c r="K75" s="3"/>
      <c r="L75" s="3"/>
      <c r="M75" s="3"/>
      <c r="N75" s="3"/>
      <c r="O75" s="3"/>
      <c r="P75" s="3"/>
      <c r="Q75" s="39"/>
      <c r="R75" s="39"/>
      <c r="S75" s="39"/>
      <c r="T75" s="39"/>
      <c r="U75" s="39"/>
      <c r="V75" s="39"/>
      <c r="W75" s="39"/>
      <c r="X75" s="39"/>
      <c r="Y75" s="37" t="s">
        <v>106</v>
      </c>
      <c r="Z75" s="40" t="s">
        <v>3</v>
      </c>
      <c r="AA75" s="44">
        <v>27.3</v>
      </c>
      <c r="AB75" s="44">
        <v>26</v>
      </c>
      <c r="AC75" s="44">
        <v>24.7</v>
      </c>
      <c r="AD75" s="95">
        <f t="shared" si="0"/>
        <v>78</v>
      </c>
      <c r="AE75" s="44"/>
      <c r="AF75" s="34"/>
    </row>
    <row r="76" spans="1:32" s="36" customFormat="1" ht="27" customHeight="1">
      <c r="A76" s="3">
        <v>6</v>
      </c>
      <c r="B76" s="3">
        <v>0</v>
      </c>
      <c r="C76" s="3">
        <v>4</v>
      </c>
      <c r="D76" s="4">
        <v>0</v>
      </c>
      <c r="E76" s="4">
        <v>7</v>
      </c>
      <c r="F76" s="4">
        <v>0</v>
      </c>
      <c r="G76" s="4">
        <v>2</v>
      </c>
      <c r="H76" s="4">
        <v>0</v>
      </c>
      <c r="I76" s="3">
        <v>2</v>
      </c>
      <c r="J76" s="3">
        <v>1</v>
      </c>
      <c r="K76" s="3">
        <v>2</v>
      </c>
      <c r="L76" s="3">
        <v>3</v>
      </c>
      <c r="M76" s="3">
        <v>0</v>
      </c>
      <c r="N76" s="3">
        <v>4</v>
      </c>
      <c r="O76" s="3"/>
      <c r="P76" s="3"/>
      <c r="Q76" s="39"/>
      <c r="R76" s="39"/>
      <c r="S76" s="39"/>
      <c r="T76" s="39"/>
      <c r="U76" s="39"/>
      <c r="V76" s="39"/>
      <c r="W76" s="39"/>
      <c r="X76" s="39"/>
      <c r="Y76" s="37" t="s">
        <v>51</v>
      </c>
      <c r="Z76" s="40" t="s">
        <v>3</v>
      </c>
      <c r="AA76" s="44">
        <v>27.3</v>
      </c>
      <c r="AB76" s="44">
        <v>26</v>
      </c>
      <c r="AC76" s="44">
        <v>24.7</v>
      </c>
      <c r="AD76" s="95">
        <f t="shared" si="0"/>
        <v>78</v>
      </c>
      <c r="AE76" s="44"/>
      <c r="AF76" s="34"/>
    </row>
    <row r="77" spans="1:32" s="36" customFormat="1" ht="53.25" customHeight="1">
      <c r="A77" s="3">
        <v>6</v>
      </c>
      <c r="B77" s="3">
        <v>0</v>
      </c>
      <c r="C77" s="3">
        <v>4</v>
      </c>
      <c r="D77" s="4">
        <v>0</v>
      </c>
      <c r="E77" s="4">
        <v>7</v>
      </c>
      <c r="F77" s="4">
        <v>0</v>
      </c>
      <c r="G77" s="4">
        <v>2</v>
      </c>
      <c r="H77" s="4">
        <v>0</v>
      </c>
      <c r="I77" s="3">
        <v>2</v>
      </c>
      <c r="J77" s="3">
        <v>1</v>
      </c>
      <c r="K77" s="3">
        <v>7</v>
      </c>
      <c r="L77" s="3">
        <v>4</v>
      </c>
      <c r="M77" s="3">
        <v>0</v>
      </c>
      <c r="N77" s="3">
        <v>8</v>
      </c>
      <c r="O77" s="3"/>
      <c r="P77" s="3"/>
      <c r="Q77" s="39"/>
      <c r="R77" s="39"/>
      <c r="S77" s="39"/>
      <c r="T77" s="39"/>
      <c r="U77" s="39"/>
      <c r="V77" s="39"/>
      <c r="W77" s="39"/>
      <c r="X77" s="39"/>
      <c r="Y77" s="37" t="s">
        <v>52</v>
      </c>
      <c r="Z77" s="40" t="s">
        <v>3</v>
      </c>
      <c r="AA77" s="37" t="s">
        <v>60</v>
      </c>
      <c r="AB77" s="37" t="s">
        <v>60</v>
      </c>
      <c r="AC77" s="37" t="s">
        <v>60</v>
      </c>
      <c r="AD77" s="95">
        <f t="shared" si="0"/>
        <v>0</v>
      </c>
      <c r="AE77" s="37"/>
      <c r="AF77" s="34"/>
    </row>
    <row r="78" spans="1:32" s="43" customFormat="1" ht="20.25" customHeight="1">
      <c r="A78" s="3"/>
      <c r="B78" s="3"/>
      <c r="C78" s="3"/>
      <c r="D78" s="4"/>
      <c r="E78" s="4"/>
      <c r="F78" s="4"/>
      <c r="G78" s="4"/>
      <c r="H78" s="4"/>
      <c r="I78" s="3"/>
      <c r="J78" s="3"/>
      <c r="K78" s="3"/>
      <c r="L78" s="3"/>
      <c r="M78" s="3"/>
      <c r="N78" s="3"/>
      <c r="O78" s="3"/>
      <c r="P78" s="3"/>
      <c r="Q78" s="39"/>
      <c r="R78" s="39"/>
      <c r="S78" s="39"/>
      <c r="T78" s="39"/>
      <c r="U78" s="39"/>
      <c r="V78" s="39"/>
      <c r="W78" s="39"/>
      <c r="X78" s="39"/>
      <c r="Y78" s="37" t="s">
        <v>107</v>
      </c>
      <c r="Z78" s="40" t="s">
        <v>21</v>
      </c>
      <c r="AA78" s="37">
        <v>100</v>
      </c>
      <c r="AB78" s="37">
        <v>100</v>
      </c>
      <c r="AC78" s="37">
        <v>100</v>
      </c>
      <c r="AD78" s="95">
        <f t="shared" si="0"/>
        <v>300</v>
      </c>
      <c r="AE78" s="37"/>
      <c r="AF78" s="42"/>
    </row>
    <row r="79" spans="1:32" s="43" customFormat="1" ht="47.25">
      <c r="A79" s="86"/>
      <c r="B79" s="86"/>
      <c r="C79" s="86"/>
      <c r="D79" s="87"/>
      <c r="E79" s="87"/>
      <c r="F79" s="87"/>
      <c r="G79" s="87"/>
      <c r="H79" s="87"/>
      <c r="I79" s="86"/>
      <c r="J79" s="86"/>
      <c r="K79" s="86"/>
      <c r="L79" s="86"/>
      <c r="M79" s="86"/>
      <c r="N79" s="86"/>
      <c r="O79" s="86"/>
      <c r="P79" s="86"/>
      <c r="Q79" s="88"/>
      <c r="R79" s="88"/>
      <c r="S79" s="88"/>
      <c r="T79" s="88"/>
      <c r="U79" s="88"/>
      <c r="V79" s="88"/>
      <c r="W79" s="88"/>
      <c r="X79" s="88"/>
      <c r="Y79" s="89" t="s">
        <v>65</v>
      </c>
      <c r="Z79" s="90" t="s">
        <v>3</v>
      </c>
      <c r="AA79" s="91">
        <f>SUM(AA80:AA82)</f>
        <v>4105.500000000001</v>
      </c>
      <c r="AB79" s="91">
        <f>SUM(AB80:AB82)</f>
        <v>3912.4999999999995</v>
      </c>
      <c r="AC79" s="91">
        <f>SUM(AC80:AC82)</f>
        <v>3719.6000000000004</v>
      </c>
      <c r="AD79" s="95">
        <f t="shared" si="0"/>
        <v>11737.6</v>
      </c>
      <c r="AE79" s="92"/>
      <c r="AF79" s="42"/>
    </row>
    <row r="80" spans="1:32" s="43" customFormat="1" ht="12.75">
      <c r="A80" s="3"/>
      <c r="B80" s="3"/>
      <c r="C80" s="3"/>
      <c r="D80" s="4"/>
      <c r="E80" s="4"/>
      <c r="F80" s="4"/>
      <c r="G80" s="4"/>
      <c r="H80" s="4"/>
      <c r="I80" s="3"/>
      <c r="J80" s="3"/>
      <c r="K80" s="3"/>
      <c r="L80" s="3"/>
      <c r="M80" s="3"/>
      <c r="N80" s="3"/>
      <c r="O80" s="3"/>
      <c r="P80" s="3"/>
      <c r="Q80" s="39"/>
      <c r="R80" s="39"/>
      <c r="S80" s="39"/>
      <c r="T80" s="39"/>
      <c r="U80" s="39"/>
      <c r="V80" s="39"/>
      <c r="W80" s="39"/>
      <c r="X80" s="39"/>
      <c r="Y80" s="61" t="s">
        <v>23</v>
      </c>
      <c r="Z80" s="40" t="s">
        <v>3</v>
      </c>
      <c r="AA80" s="44">
        <f>SUM(AA84+AA102+AA121)</f>
        <v>4105.500000000001</v>
      </c>
      <c r="AB80" s="44">
        <f>SUM(AB84+AB102+AB121)</f>
        <v>3912.4999999999995</v>
      </c>
      <c r="AC80" s="44">
        <f>SUM(AC84+AC102+AC121)</f>
        <v>3719.6000000000004</v>
      </c>
      <c r="AD80" s="95">
        <f t="shared" si="0"/>
        <v>11737.6</v>
      </c>
      <c r="AE80" s="37"/>
      <c r="AF80" s="42"/>
    </row>
    <row r="81" spans="1:32" s="43" customFormat="1" ht="12.75">
      <c r="A81" s="3"/>
      <c r="B81" s="3"/>
      <c r="C81" s="3"/>
      <c r="D81" s="4"/>
      <c r="E81" s="4"/>
      <c r="F81" s="4"/>
      <c r="G81" s="4"/>
      <c r="H81" s="4"/>
      <c r="I81" s="3"/>
      <c r="J81" s="3"/>
      <c r="K81" s="3"/>
      <c r="L81" s="3"/>
      <c r="M81" s="3"/>
      <c r="N81" s="3"/>
      <c r="O81" s="3"/>
      <c r="P81" s="3"/>
      <c r="Q81" s="39"/>
      <c r="R81" s="39"/>
      <c r="S81" s="39"/>
      <c r="T81" s="39"/>
      <c r="U81" s="39"/>
      <c r="V81" s="39"/>
      <c r="W81" s="39"/>
      <c r="X81" s="39"/>
      <c r="Y81" s="61" t="s">
        <v>25</v>
      </c>
      <c r="Z81" s="40" t="s">
        <v>3</v>
      </c>
      <c r="AA81" s="44" t="s">
        <v>60</v>
      </c>
      <c r="AB81" s="44"/>
      <c r="AC81" s="44"/>
      <c r="AD81" s="95">
        <f t="shared" si="0"/>
        <v>0</v>
      </c>
      <c r="AE81" s="37"/>
      <c r="AF81" s="42"/>
    </row>
    <row r="82" spans="1:32" s="43" customFormat="1" ht="25.5" customHeight="1">
      <c r="A82" s="3"/>
      <c r="B82" s="3"/>
      <c r="C82" s="3"/>
      <c r="D82" s="4"/>
      <c r="E82" s="4"/>
      <c r="F82" s="4"/>
      <c r="G82" s="4"/>
      <c r="H82" s="4"/>
      <c r="I82" s="3"/>
      <c r="J82" s="3"/>
      <c r="K82" s="3"/>
      <c r="L82" s="3"/>
      <c r="M82" s="3"/>
      <c r="N82" s="3"/>
      <c r="O82" s="3"/>
      <c r="P82" s="3"/>
      <c r="Q82" s="39"/>
      <c r="R82" s="39"/>
      <c r="S82" s="39"/>
      <c r="T82" s="39"/>
      <c r="U82" s="39"/>
      <c r="V82" s="39"/>
      <c r="W82" s="39"/>
      <c r="X82" s="39"/>
      <c r="Y82" s="61" t="s">
        <v>24</v>
      </c>
      <c r="Z82" s="40" t="s">
        <v>3</v>
      </c>
      <c r="AA82" s="44" t="s">
        <v>60</v>
      </c>
      <c r="AB82" s="44"/>
      <c r="AC82" s="44"/>
      <c r="AD82" s="95">
        <f t="shared" si="0"/>
        <v>0</v>
      </c>
      <c r="AE82" s="37"/>
      <c r="AF82" s="42"/>
    </row>
    <row r="83" spans="1:32" s="36" customFormat="1" ht="30">
      <c r="A83" s="3"/>
      <c r="B83" s="3"/>
      <c r="C83" s="3"/>
      <c r="D83" s="4"/>
      <c r="E83" s="4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9"/>
      <c r="R83" s="39"/>
      <c r="S83" s="39"/>
      <c r="T83" s="39"/>
      <c r="U83" s="39"/>
      <c r="V83" s="39"/>
      <c r="W83" s="39"/>
      <c r="X83" s="39"/>
      <c r="Y83" s="64" t="s">
        <v>115</v>
      </c>
      <c r="Z83" s="40" t="s">
        <v>3</v>
      </c>
      <c r="AA83" s="44">
        <f>SUM(AA84:AA86)</f>
        <v>534.2</v>
      </c>
      <c r="AB83" s="44">
        <v>509.1</v>
      </c>
      <c r="AC83" s="44">
        <v>484</v>
      </c>
      <c r="AD83" s="95">
        <f t="shared" si="0"/>
        <v>1527.3000000000002</v>
      </c>
      <c r="AE83" s="37"/>
      <c r="AF83" s="34"/>
    </row>
    <row r="84" spans="1:32" s="36" customFormat="1" ht="12.75">
      <c r="A84" s="3"/>
      <c r="B84" s="3"/>
      <c r="C84" s="3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9"/>
      <c r="R84" s="39"/>
      <c r="S84" s="39"/>
      <c r="T84" s="39"/>
      <c r="U84" s="39"/>
      <c r="V84" s="39"/>
      <c r="W84" s="39"/>
      <c r="X84" s="39"/>
      <c r="Y84" s="61" t="s">
        <v>23</v>
      </c>
      <c r="Z84" s="40" t="s">
        <v>3</v>
      </c>
      <c r="AA84" s="44">
        <f>SUM(AA89+AA94+AA98)</f>
        <v>534.2</v>
      </c>
      <c r="AB84" s="44">
        <v>509.1</v>
      </c>
      <c r="AC84" s="44">
        <v>484</v>
      </c>
      <c r="AD84" s="95">
        <f t="shared" si="0"/>
        <v>1527.3000000000002</v>
      </c>
      <c r="AE84" s="37">
        <v>2016</v>
      </c>
      <c r="AF84" s="34"/>
    </row>
    <row r="85" spans="1:32" s="36" customFormat="1" ht="12.75">
      <c r="A85" s="3"/>
      <c r="B85" s="3"/>
      <c r="C85" s="3"/>
      <c r="D85" s="4"/>
      <c r="E85" s="4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9"/>
      <c r="R85" s="39"/>
      <c r="S85" s="39"/>
      <c r="T85" s="39"/>
      <c r="U85" s="39"/>
      <c r="V85" s="39"/>
      <c r="W85" s="39"/>
      <c r="X85" s="39"/>
      <c r="Y85" s="61" t="s">
        <v>25</v>
      </c>
      <c r="Z85" s="40" t="s">
        <v>3</v>
      </c>
      <c r="AA85" s="44" t="s">
        <v>60</v>
      </c>
      <c r="AB85" s="44"/>
      <c r="AC85" s="44"/>
      <c r="AD85" s="95">
        <f t="shared" si="0"/>
        <v>0</v>
      </c>
      <c r="AE85" s="37"/>
      <c r="AF85" s="34"/>
    </row>
    <row r="86" spans="1:32" s="36" customFormat="1" ht="12.75">
      <c r="A86" s="3"/>
      <c r="B86" s="3"/>
      <c r="C86" s="3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9"/>
      <c r="R86" s="39"/>
      <c r="S86" s="39"/>
      <c r="T86" s="39"/>
      <c r="U86" s="39"/>
      <c r="V86" s="39"/>
      <c r="W86" s="39"/>
      <c r="X86" s="39"/>
      <c r="Y86" s="61" t="s">
        <v>24</v>
      </c>
      <c r="Z86" s="40" t="s">
        <v>3</v>
      </c>
      <c r="AA86" s="44" t="s">
        <v>60</v>
      </c>
      <c r="AB86" s="44"/>
      <c r="AC86" s="44"/>
      <c r="AD86" s="95">
        <f t="shared" si="0"/>
        <v>0</v>
      </c>
      <c r="AE86" s="37"/>
      <c r="AF86" s="34"/>
    </row>
    <row r="87" spans="1:32" s="36" customFormat="1" ht="36.75" customHeight="1">
      <c r="A87" s="3"/>
      <c r="B87" s="3"/>
      <c r="C87" s="3"/>
      <c r="D87" s="4"/>
      <c r="E87" s="4"/>
      <c r="F87" s="4"/>
      <c r="G87" s="4"/>
      <c r="H87" s="4"/>
      <c r="I87" s="3"/>
      <c r="J87" s="3"/>
      <c r="K87" s="3"/>
      <c r="L87" s="3"/>
      <c r="M87" s="3"/>
      <c r="N87" s="3"/>
      <c r="O87" s="3"/>
      <c r="P87" s="3"/>
      <c r="Q87" s="39"/>
      <c r="R87" s="39"/>
      <c r="S87" s="39"/>
      <c r="T87" s="39"/>
      <c r="U87" s="39"/>
      <c r="V87" s="39"/>
      <c r="W87" s="39"/>
      <c r="X87" s="39"/>
      <c r="Y87" s="37" t="s">
        <v>108</v>
      </c>
      <c r="Z87" s="40" t="s">
        <v>33</v>
      </c>
      <c r="AA87" s="37">
        <v>4</v>
      </c>
      <c r="AB87" s="37">
        <v>5</v>
      </c>
      <c r="AC87" s="37">
        <v>6</v>
      </c>
      <c r="AD87" s="95">
        <f aca="true" t="shared" si="1" ref="AD87:AD150">SUM(AA87:AC87)</f>
        <v>15</v>
      </c>
      <c r="AE87" s="37">
        <v>2016</v>
      </c>
      <c r="AF87" s="34"/>
    </row>
    <row r="88" spans="1:32" s="36" customFormat="1" ht="18" customHeight="1">
      <c r="A88" s="3"/>
      <c r="B88" s="3"/>
      <c r="C88" s="3"/>
      <c r="D88" s="4"/>
      <c r="E88" s="4"/>
      <c r="F88" s="4"/>
      <c r="G88" s="4"/>
      <c r="H88" s="4"/>
      <c r="I88" s="3"/>
      <c r="J88" s="3"/>
      <c r="K88" s="3"/>
      <c r="L88" s="3"/>
      <c r="M88" s="3"/>
      <c r="N88" s="3"/>
      <c r="O88" s="3"/>
      <c r="P88" s="3"/>
      <c r="Q88" s="39"/>
      <c r="R88" s="39"/>
      <c r="S88" s="39"/>
      <c r="T88" s="39"/>
      <c r="U88" s="39"/>
      <c r="V88" s="39"/>
      <c r="W88" s="39"/>
      <c r="X88" s="39"/>
      <c r="Y88" s="37" t="s">
        <v>116</v>
      </c>
      <c r="Z88" s="40" t="s">
        <v>37</v>
      </c>
      <c r="AA88" s="44">
        <v>30</v>
      </c>
      <c r="AB88" s="44">
        <v>28.6</v>
      </c>
      <c r="AC88" s="44">
        <v>27.2</v>
      </c>
      <c r="AD88" s="95">
        <f t="shared" si="1"/>
        <v>85.8</v>
      </c>
      <c r="AE88" s="37"/>
      <c r="AF88" s="34"/>
    </row>
    <row r="89" spans="1:32" s="36" customFormat="1" ht="14.25" customHeight="1">
      <c r="A89" s="3">
        <v>6</v>
      </c>
      <c r="B89" s="3">
        <v>0</v>
      </c>
      <c r="C89" s="3">
        <v>4</v>
      </c>
      <c r="D89" s="4">
        <v>0</v>
      </c>
      <c r="E89" s="4">
        <v>8</v>
      </c>
      <c r="F89" s="4">
        <v>0</v>
      </c>
      <c r="G89" s="4">
        <v>1</v>
      </c>
      <c r="H89" s="4">
        <v>0</v>
      </c>
      <c r="I89" s="3">
        <v>2</v>
      </c>
      <c r="J89" s="3">
        <v>2</v>
      </c>
      <c r="K89" s="3">
        <v>2</v>
      </c>
      <c r="L89" s="3">
        <v>1</v>
      </c>
      <c r="M89" s="3">
        <v>0</v>
      </c>
      <c r="N89" s="3">
        <v>1</v>
      </c>
      <c r="O89" s="3"/>
      <c r="P89" s="3"/>
      <c r="Q89" s="39"/>
      <c r="R89" s="39"/>
      <c r="S89" s="39"/>
      <c r="T89" s="39"/>
      <c r="U89" s="39"/>
      <c r="V89" s="39"/>
      <c r="W89" s="39"/>
      <c r="X89" s="39"/>
      <c r="Y89" s="37" t="s">
        <v>48</v>
      </c>
      <c r="Z89" s="40" t="s">
        <v>37</v>
      </c>
      <c r="AA89" s="44">
        <v>30</v>
      </c>
      <c r="AB89" s="44">
        <v>28.6</v>
      </c>
      <c r="AC89" s="44">
        <v>27.2</v>
      </c>
      <c r="AD89" s="95">
        <f t="shared" si="1"/>
        <v>85.8</v>
      </c>
      <c r="AE89" s="37"/>
      <c r="AF89" s="34"/>
    </row>
    <row r="90" spans="1:32" s="36" customFormat="1" ht="25.5">
      <c r="A90" s="3">
        <v>6</v>
      </c>
      <c r="B90" s="3">
        <v>0</v>
      </c>
      <c r="C90" s="3">
        <v>4</v>
      </c>
      <c r="D90" s="4">
        <v>0</v>
      </c>
      <c r="E90" s="4">
        <v>8</v>
      </c>
      <c r="F90" s="4">
        <v>0</v>
      </c>
      <c r="G90" s="4">
        <v>1</v>
      </c>
      <c r="H90" s="4">
        <v>0</v>
      </c>
      <c r="I90" s="3">
        <v>2</v>
      </c>
      <c r="J90" s="3">
        <v>2</v>
      </c>
      <c r="K90" s="3">
        <v>7</v>
      </c>
      <c r="L90" s="3">
        <v>4</v>
      </c>
      <c r="M90" s="3">
        <v>0</v>
      </c>
      <c r="N90" s="3">
        <v>6</v>
      </c>
      <c r="O90" s="3"/>
      <c r="P90" s="3"/>
      <c r="Q90" s="39"/>
      <c r="R90" s="39"/>
      <c r="S90" s="39"/>
      <c r="T90" s="39"/>
      <c r="U90" s="39"/>
      <c r="V90" s="39"/>
      <c r="W90" s="39"/>
      <c r="X90" s="39"/>
      <c r="Y90" s="37" t="s">
        <v>49</v>
      </c>
      <c r="Z90" s="40" t="s">
        <v>37</v>
      </c>
      <c r="AA90" s="37" t="s">
        <v>60</v>
      </c>
      <c r="AB90" s="37"/>
      <c r="AC90" s="37"/>
      <c r="AD90" s="95">
        <f t="shared" si="1"/>
        <v>0</v>
      </c>
      <c r="AE90" s="37"/>
      <c r="AF90" s="34"/>
    </row>
    <row r="91" spans="1:32" s="36" customFormat="1" ht="29.25" customHeight="1">
      <c r="A91" s="3">
        <v>6</v>
      </c>
      <c r="B91" s="3">
        <v>0</v>
      </c>
      <c r="C91" s="3">
        <v>4</v>
      </c>
      <c r="D91" s="4">
        <v>0</v>
      </c>
      <c r="E91" s="4">
        <v>8</v>
      </c>
      <c r="F91" s="4">
        <v>0</v>
      </c>
      <c r="G91" s="4">
        <v>1</v>
      </c>
      <c r="H91" s="4">
        <v>0</v>
      </c>
      <c r="I91" s="3">
        <v>2</v>
      </c>
      <c r="J91" s="3">
        <v>2</v>
      </c>
      <c r="K91" s="3">
        <v>5</v>
      </c>
      <c r="L91" s="3">
        <v>1</v>
      </c>
      <c r="M91" s="3">
        <v>4</v>
      </c>
      <c r="N91" s="3">
        <v>4</v>
      </c>
      <c r="O91" s="3"/>
      <c r="P91" s="3"/>
      <c r="Q91" s="39"/>
      <c r="R91" s="39"/>
      <c r="S91" s="39"/>
      <c r="T91" s="39"/>
      <c r="U91" s="39"/>
      <c r="V91" s="39"/>
      <c r="W91" s="39"/>
      <c r="X91" s="39"/>
      <c r="Y91" s="37" t="s">
        <v>47</v>
      </c>
      <c r="Z91" s="40" t="s">
        <v>37</v>
      </c>
      <c r="AA91" s="37" t="s">
        <v>60</v>
      </c>
      <c r="AB91" s="37"/>
      <c r="AC91" s="37"/>
      <c r="AD91" s="95">
        <f t="shared" si="1"/>
        <v>0</v>
      </c>
      <c r="AE91" s="37"/>
      <c r="AF91" s="34"/>
    </row>
    <row r="92" spans="1:32" s="36" customFormat="1" ht="12.75">
      <c r="A92" s="3"/>
      <c r="B92" s="3"/>
      <c r="C92" s="3"/>
      <c r="D92" s="4"/>
      <c r="E92" s="4"/>
      <c r="F92" s="4"/>
      <c r="G92" s="4"/>
      <c r="H92" s="4"/>
      <c r="I92" s="3"/>
      <c r="J92" s="3"/>
      <c r="K92" s="3"/>
      <c r="L92" s="3"/>
      <c r="M92" s="3"/>
      <c r="N92" s="3"/>
      <c r="O92" s="3"/>
      <c r="P92" s="3"/>
      <c r="Q92" s="39"/>
      <c r="R92" s="39"/>
      <c r="S92" s="39"/>
      <c r="T92" s="39"/>
      <c r="U92" s="39"/>
      <c r="V92" s="39"/>
      <c r="W92" s="39"/>
      <c r="X92" s="39"/>
      <c r="Y92" s="37" t="s">
        <v>109</v>
      </c>
      <c r="Z92" s="40" t="s">
        <v>36</v>
      </c>
      <c r="AA92" s="37">
        <v>20</v>
      </c>
      <c r="AB92" s="37">
        <v>25</v>
      </c>
      <c r="AC92" s="37">
        <v>25</v>
      </c>
      <c r="AD92" s="95">
        <f t="shared" si="1"/>
        <v>70</v>
      </c>
      <c r="AE92" s="37">
        <v>2016</v>
      </c>
      <c r="AF92" s="34"/>
    </row>
    <row r="93" spans="1:32" s="36" customFormat="1" ht="12.75">
      <c r="A93" s="3">
        <v>6</v>
      </c>
      <c r="B93" s="3">
        <v>0</v>
      </c>
      <c r="C93" s="3">
        <v>4</v>
      </c>
      <c r="D93" s="4">
        <v>0</v>
      </c>
      <c r="E93" s="4">
        <v>8</v>
      </c>
      <c r="F93" s="4">
        <v>0</v>
      </c>
      <c r="G93" s="4">
        <v>1</v>
      </c>
      <c r="H93" s="4">
        <v>0</v>
      </c>
      <c r="I93" s="3">
        <v>2</v>
      </c>
      <c r="J93" s="3">
        <v>2</v>
      </c>
      <c r="K93" s="3">
        <v>2</v>
      </c>
      <c r="L93" s="3">
        <v>1</v>
      </c>
      <c r="M93" s="3">
        <v>0</v>
      </c>
      <c r="N93" s="3">
        <v>2</v>
      </c>
      <c r="O93" s="3"/>
      <c r="P93" s="3"/>
      <c r="Q93" s="39"/>
      <c r="R93" s="39"/>
      <c r="S93" s="39"/>
      <c r="T93" s="39"/>
      <c r="U93" s="39"/>
      <c r="V93" s="39"/>
      <c r="W93" s="39"/>
      <c r="X93" s="39"/>
      <c r="Y93" s="37" t="s">
        <v>110</v>
      </c>
      <c r="Z93" s="40" t="s">
        <v>37</v>
      </c>
      <c r="AA93" s="44">
        <v>157</v>
      </c>
      <c r="AB93" s="37">
        <v>149.6</v>
      </c>
      <c r="AC93" s="37">
        <v>142.2</v>
      </c>
      <c r="AD93" s="95">
        <f t="shared" si="1"/>
        <v>448.8</v>
      </c>
      <c r="AE93" s="37"/>
      <c r="AF93" s="34"/>
    </row>
    <row r="94" spans="1:32" s="36" customFormat="1" ht="12.75">
      <c r="A94" s="3"/>
      <c r="B94" s="3"/>
      <c r="C94" s="3"/>
      <c r="D94" s="4"/>
      <c r="E94" s="4"/>
      <c r="F94" s="4"/>
      <c r="G94" s="4"/>
      <c r="H94" s="4"/>
      <c r="I94" s="3"/>
      <c r="J94" s="3"/>
      <c r="K94" s="3"/>
      <c r="L94" s="3"/>
      <c r="M94" s="3"/>
      <c r="N94" s="3"/>
      <c r="O94" s="3"/>
      <c r="P94" s="3"/>
      <c r="Q94" s="39"/>
      <c r="R94" s="39"/>
      <c r="S94" s="39"/>
      <c r="T94" s="39"/>
      <c r="U94" s="39"/>
      <c r="V94" s="39"/>
      <c r="W94" s="39"/>
      <c r="X94" s="39"/>
      <c r="Y94" s="37" t="s">
        <v>57</v>
      </c>
      <c r="Z94" s="40" t="s">
        <v>37</v>
      </c>
      <c r="AA94" s="44">
        <v>157</v>
      </c>
      <c r="AB94" s="37">
        <v>149.6</v>
      </c>
      <c r="AC94" s="37">
        <v>142.2</v>
      </c>
      <c r="AD94" s="95">
        <f t="shared" si="1"/>
        <v>448.8</v>
      </c>
      <c r="AE94" s="37"/>
      <c r="AF94" s="34"/>
    </row>
    <row r="95" spans="1:32" s="36" customFormat="1" ht="12.75">
      <c r="A95" s="3"/>
      <c r="B95" s="3"/>
      <c r="C95" s="3"/>
      <c r="D95" s="4"/>
      <c r="E95" s="4"/>
      <c r="F95" s="4"/>
      <c r="G95" s="4"/>
      <c r="H95" s="4"/>
      <c r="I95" s="3"/>
      <c r="J95" s="3"/>
      <c r="K95" s="3"/>
      <c r="L95" s="3"/>
      <c r="M95" s="3"/>
      <c r="N95" s="3"/>
      <c r="O95" s="3"/>
      <c r="P95" s="3"/>
      <c r="Q95" s="39"/>
      <c r="R95" s="39"/>
      <c r="S95" s="39"/>
      <c r="T95" s="39"/>
      <c r="U95" s="39"/>
      <c r="V95" s="39"/>
      <c r="W95" s="39"/>
      <c r="X95" s="39"/>
      <c r="Y95" s="37" t="s">
        <v>46</v>
      </c>
      <c r="Z95" s="40" t="s">
        <v>37</v>
      </c>
      <c r="AA95" s="37" t="s">
        <v>60</v>
      </c>
      <c r="AB95" s="37"/>
      <c r="AC95" s="37"/>
      <c r="AD95" s="95">
        <f t="shared" si="1"/>
        <v>0</v>
      </c>
      <c r="AE95" s="37"/>
      <c r="AF95" s="34"/>
    </row>
    <row r="96" spans="1:32" s="36" customFormat="1" ht="25.5">
      <c r="A96" s="3"/>
      <c r="B96" s="3"/>
      <c r="C96" s="3"/>
      <c r="D96" s="4"/>
      <c r="E96" s="4"/>
      <c r="F96" s="4"/>
      <c r="G96" s="4"/>
      <c r="H96" s="4"/>
      <c r="I96" s="3"/>
      <c r="J96" s="3"/>
      <c r="K96" s="3"/>
      <c r="L96" s="3"/>
      <c r="M96" s="3"/>
      <c r="N96" s="3"/>
      <c r="O96" s="3"/>
      <c r="P96" s="3"/>
      <c r="Q96" s="39"/>
      <c r="R96" s="39"/>
      <c r="S96" s="39"/>
      <c r="T96" s="39"/>
      <c r="U96" s="39"/>
      <c r="V96" s="39"/>
      <c r="W96" s="39"/>
      <c r="X96" s="39"/>
      <c r="Y96" s="37" t="s">
        <v>111</v>
      </c>
      <c r="Z96" s="40" t="s">
        <v>35</v>
      </c>
      <c r="AA96" s="37">
        <v>3</v>
      </c>
      <c r="AB96" s="37">
        <v>4</v>
      </c>
      <c r="AC96" s="37">
        <v>5</v>
      </c>
      <c r="AD96" s="95">
        <f t="shared" si="1"/>
        <v>12</v>
      </c>
      <c r="AE96" s="37">
        <v>2016</v>
      </c>
      <c r="AF96" s="34"/>
    </row>
    <row r="97" spans="1:32" s="43" customFormat="1" ht="25.5">
      <c r="A97" s="3"/>
      <c r="B97" s="3"/>
      <c r="C97" s="3"/>
      <c r="D97" s="4"/>
      <c r="E97" s="4"/>
      <c r="F97" s="4"/>
      <c r="G97" s="4"/>
      <c r="H97" s="4"/>
      <c r="I97" s="3"/>
      <c r="J97" s="3"/>
      <c r="K97" s="3"/>
      <c r="L97" s="3"/>
      <c r="M97" s="3"/>
      <c r="N97" s="3"/>
      <c r="O97" s="3"/>
      <c r="P97" s="3"/>
      <c r="Q97" s="39"/>
      <c r="R97" s="39"/>
      <c r="S97" s="39"/>
      <c r="T97" s="39"/>
      <c r="U97" s="39"/>
      <c r="V97" s="39"/>
      <c r="W97" s="39"/>
      <c r="X97" s="39"/>
      <c r="Y97" s="37" t="s">
        <v>112</v>
      </c>
      <c r="Z97" s="40" t="s">
        <v>3</v>
      </c>
      <c r="AA97" s="37">
        <v>347.2</v>
      </c>
      <c r="AB97" s="37">
        <v>330.9</v>
      </c>
      <c r="AC97" s="37">
        <v>314.6</v>
      </c>
      <c r="AD97" s="95">
        <f t="shared" si="1"/>
        <v>992.6999999999999</v>
      </c>
      <c r="AE97" s="37"/>
      <c r="AF97" s="42"/>
    </row>
    <row r="98" spans="1:32" s="46" customFormat="1" ht="25.5">
      <c r="A98" s="3">
        <v>6</v>
      </c>
      <c r="B98" s="3">
        <v>0</v>
      </c>
      <c r="C98" s="3">
        <v>4</v>
      </c>
      <c r="D98" s="4">
        <v>0</v>
      </c>
      <c r="E98" s="4">
        <v>8</v>
      </c>
      <c r="F98" s="4">
        <v>0</v>
      </c>
      <c r="G98" s="4">
        <v>1</v>
      </c>
      <c r="H98" s="4">
        <v>0</v>
      </c>
      <c r="I98" s="3">
        <v>2</v>
      </c>
      <c r="J98" s="3">
        <v>2</v>
      </c>
      <c r="K98" s="3">
        <v>2</v>
      </c>
      <c r="L98" s="3">
        <v>1</v>
      </c>
      <c r="M98" s="3">
        <v>0</v>
      </c>
      <c r="N98" s="3">
        <v>3</v>
      </c>
      <c r="O98" s="3"/>
      <c r="P98" s="3"/>
      <c r="Q98" s="39"/>
      <c r="R98" s="39"/>
      <c r="S98" s="39"/>
      <c r="T98" s="39"/>
      <c r="U98" s="39"/>
      <c r="V98" s="39"/>
      <c r="W98" s="39"/>
      <c r="X98" s="39"/>
      <c r="Y98" s="37" t="s">
        <v>44</v>
      </c>
      <c r="Z98" s="40" t="s">
        <v>3</v>
      </c>
      <c r="AA98" s="37">
        <v>347.2</v>
      </c>
      <c r="AB98" s="37">
        <v>330.9</v>
      </c>
      <c r="AC98" s="37">
        <v>314.6</v>
      </c>
      <c r="AD98" s="95">
        <f t="shared" si="1"/>
        <v>992.6999999999999</v>
      </c>
      <c r="AE98" s="37"/>
      <c r="AF98" s="45"/>
    </row>
    <row r="99" spans="1:32" s="46" customFormat="1" ht="38.25">
      <c r="A99" s="3">
        <v>6</v>
      </c>
      <c r="B99" s="3">
        <v>0</v>
      </c>
      <c r="C99" s="3">
        <v>4</v>
      </c>
      <c r="D99" s="4">
        <v>0</v>
      </c>
      <c r="E99" s="4">
        <v>8</v>
      </c>
      <c r="F99" s="4">
        <v>0</v>
      </c>
      <c r="G99" s="4">
        <v>1</v>
      </c>
      <c r="H99" s="4">
        <v>0</v>
      </c>
      <c r="I99" s="3">
        <v>2</v>
      </c>
      <c r="J99" s="3">
        <v>2</v>
      </c>
      <c r="K99" s="3">
        <v>7</v>
      </c>
      <c r="L99" s="3">
        <v>4</v>
      </c>
      <c r="M99" s="3">
        <v>0</v>
      </c>
      <c r="N99" s="3">
        <v>9</v>
      </c>
      <c r="O99" s="3"/>
      <c r="P99" s="3"/>
      <c r="Q99" s="39"/>
      <c r="R99" s="39"/>
      <c r="S99" s="39"/>
      <c r="T99" s="39"/>
      <c r="U99" s="39"/>
      <c r="V99" s="39"/>
      <c r="W99" s="39"/>
      <c r="X99" s="39"/>
      <c r="Y99" s="37" t="s">
        <v>50</v>
      </c>
      <c r="Z99" s="40" t="s">
        <v>3</v>
      </c>
      <c r="AA99" s="71" t="s">
        <v>60</v>
      </c>
      <c r="AB99" s="71" t="s">
        <v>60</v>
      </c>
      <c r="AC99" s="71" t="s">
        <v>60</v>
      </c>
      <c r="AD99" s="95">
        <f t="shared" si="1"/>
        <v>0</v>
      </c>
      <c r="AE99" s="71"/>
      <c r="AF99" s="45"/>
    </row>
    <row r="100" spans="1:32" s="36" customFormat="1" ht="25.5">
      <c r="A100" s="3"/>
      <c r="B100" s="3"/>
      <c r="C100" s="3"/>
      <c r="D100" s="4"/>
      <c r="E100" s="4"/>
      <c r="F100" s="4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9"/>
      <c r="R100" s="39"/>
      <c r="S100" s="39"/>
      <c r="T100" s="39"/>
      <c r="U100" s="39"/>
      <c r="V100" s="39"/>
      <c r="W100" s="39"/>
      <c r="X100" s="39"/>
      <c r="Y100" s="37" t="s">
        <v>113</v>
      </c>
      <c r="Z100" s="40" t="s">
        <v>21</v>
      </c>
      <c r="AA100" s="71">
        <v>103</v>
      </c>
      <c r="AB100" s="71">
        <v>102</v>
      </c>
      <c r="AC100" s="71">
        <v>101</v>
      </c>
      <c r="AD100" s="95">
        <f t="shared" si="1"/>
        <v>306</v>
      </c>
      <c r="AE100" s="71"/>
      <c r="AF100" s="34"/>
    </row>
    <row r="101" spans="1:32" s="36" customFormat="1" ht="25.5">
      <c r="A101" s="3"/>
      <c r="B101" s="3"/>
      <c r="C101" s="3"/>
      <c r="D101" s="4"/>
      <c r="E101" s="4"/>
      <c r="F101" s="4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9"/>
      <c r="R101" s="39"/>
      <c r="S101" s="39"/>
      <c r="T101" s="39"/>
      <c r="U101" s="39"/>
      <c r="V101" s="39"/>
      <c r="W101" s="39"/>
      <c r="X101" s="39"/>
      <c r="Y101" s="37" t="s">
        <v>114</v>
      </c>
      <c r="Z101" s="40" t="s">
        <v>3</v>
      </c>
      <c r="AA101" s="94">
        <f>SUM(AA102:AA104)</f>
        <v>3562.7000000000003</v>
      </c>
      <c r="AB101" s="94">
        <v>3395.2</v>
      </c>
      <c r="AC101" s="94">
        <v>3227.8</v>
      </c>
      <c r="AD101" s="95">
        <f t="shared" si="1"/>
        <v>10185.7</v>
      </c>
      <c r="AE101" s="71">
        <v>2016</v>
      </c>
      <c r="AF101" s="34"/>
    </row>
    <row r="102" spans="1:32" s="36" customFormat="1" ht="12.75">
      <c r="A102" s="3"/>
      <c r="B102" s="3"/>
      <c r="C102" s="3"/>
      <c r="D102" s="4"/>
      <c r="E102" s="4"/>
      <c r="F102" s="4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9"/>
      <c r="R102" s="39"/>
      <c r="S102" s="39"/>
      <c r="T102" s="39"/>
      <c r="U102" s="39"/>
      <c r="V102" s="39"/>
      <c r="W102" s="39"/>
      <c r="X102" s="39"/>
      <c r="Y102" s="61" t="s">
        <v>23</v>
      </c>
      <c r="Z102" s="40" t="s">
        <v>3</v>
      </c>
      <c r="AA102" s="94">
        <f>SUM(AA106+AA117)</f>
        <v>3562.7000000000003</v>
      </c>
      <c r="AB102" s="94">
        <v>3395.2</v>
      </c>
      <c r="AC102" s="94">
        <v>3227.8</v>
      </c>
      <c r="AD102" s="95">
        <f t="shared" si="1"/>
        <v>10185.7</v>
      </c>
      <c r="AE102" s="71">
        <v>2016</v>
      </c>
      <c r="AF102" s="34"/>
    </row>
    <row r="103" spans="1:32" s="36" customFormat="1" ht="12.75">
      <c r="A103" s="3"/>
      <c r="B103" s="3"/>
      <c r="C103" s="3"/>
      <c r="D103" s="4"/>
      <c r="E103" s="4"/>
      <c r="F103" s="4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9"/>
      <c r="R103" s="39"/>
      <c r="S103" s="39"/>
      <c r="T103" s="39"/>
      <c r="U103" s="39"/>
      <c r="V103" s="39"/>
      <c r="W103" s="39"/>
      <c r="X103" s="39"/>
      <c r="Y103" s="61" t="s">
        <v>25</v>
      </c>
      <c r="Z103" s="40" t="s">
        <v>3</v>
      </c>
      <c r="AA103" s="71" t="s">
        <v>60</v>
      </c>
      <c r="AB103" s="71"/>
      <c r="AC103" s="71"/>
      <c r="AD103" s="95">
        <f t="shared" si="1"/>
        <v>0</v>
      </c>
      <c r="AE103" s="71"/>
      <c r="AF103" s="34"/>
    </row>
    <row r="104" spans="1:32" s="36" customFormat="1" ht="12.75">
      <c r="A104" s="3"/>
      <c r="B104" s="3"/>
      <c r="C104" s="3"/>
      <c r="D104" s="4"/>
      <c r="E104" s="4"/>
      <c r="F104" s="4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9"/>
      <c r="R104" s="39"/>
      <c r="S104" s="39"/>
      <c r="T104" s="39"/>
      <c r="U104" s="39"/>
      <c r="V104" s="39"/>
      <c r="W104" s="39"/>
      <c r="X104" s="39"/>
      <c r="Y104" s="61" t="s">
        <v>24</v>
      </c>
      <c r="Z104" s="40" t="s">
        <v>3</v>
      </c>
      <c r="AA104" s="71" t="s">
        <v>60</v>
      </c>
      <c r="AB104" s="71"/>
      <c r="AC104" s="71"/>
      <c r="AD104" s="95">
        <f t="shared" si="1"/>
        <v>0</v>
      </c>
      <c r="AE104" s="71"/>
      <c r="AF104" s="34"/>
    </row>
    <row r="105" spans="1:32" s="46" customFormat="1" ht="12.75">
      <c r="A105" s="3"/>
      <c r="B105" s="3"/>
      <c r="C105" s="3"/>
      <c r="D105" s="4"/>
      <c r="E105" s="4"/>
      <c r="F105" s="4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9"/>
      <c r="R105" s="39"/>
      <c r="S105" s="39"/>
      <c r="T105" s="39"/>
      <c r="U105" s="39"/>
      <c r="V105" s="39"/>
      <c r="W105" s="39"/>
      <c r="X105" s="39"/>
      <c r="Y105" s="37" t="s">
        <v>117</v>
      </c>
      <c r="Z105" s="40" t="s">
        <v>36</v>
      </c>
      <c r="AA105" s="71">
        <v>85500</v>
      </c>
      <c r="AB105" s="71">
        <v>85520</v>
      </c>
      <c r="AC105" s="71">
        <v>85525</v>
      </c>
      <c r="AD105" s="95">
        <f t="shared" si="1"/>
        <v>256545</v>
      </c>
      <c r="AE105" s="71"/>
      <c r="AF105" s="45"/>
    </row>
    <row r="106" spans="1:32" s="46" customFormat="1" ht="25.5">
      <c r="A106" s="3">
        <v>6</v>
      </c>
      <c r="B106" s="3">
        <v>0</v>
      </c>
      <c r="C106" s="3">
        <v>4</v>
      </c>
      <c r="D106" s="4">
        <v>0</v>
      </c>
      <c r="E106" s="4">
        <v>8</v>
      </c>
      <c r="F106" s="4">
        <v>0</v>
      </c>
      <c r="G106" s="4">
        <v>1</v>
      </c>
      <c r="H106" s="4">
        <v>0</v>
      </c>
      <c r="I106" s="3">
        <v>2</v>
      </c>
      <c r="J106" s="3">
        <v>2</v>
      </c>
      <c r="K106" s="3">
        <v>2</v>
      </c>
      <c r="L106" s="3">
        <v>2</v>
      </c>
      <c r="M106" s="3">
        <v>0</v>
      </c>
      <c r="N106" s="3">
        <v>1</v>
      </c>
      <c r="O106" s="3"/>
      <c r="P106" s="3"/>
      <c r="Q106" s="39"/>
      <c r="R106" s="39"/>
      <c r="S106" s="39"/>
      <c r="T106" s="39"/>
      <c r="U106" s="39"/>
      <c r="V106" s="39"/>
      <c r="W106" s="39"/>
      <c r="X106" s="39"/>
      <c r="Y106" s="37" t="s">
        <v>118</v>
      </c>
      <c r="Z106" s="40" t="s">
        <v>3</v>
      </c>
      <c r="AA106" s="71">
        <v>3354.8</v>
      </c>
      <c r="AB106" s="71">
        <v>3197.1</v>
      </c>
      <c r="AC106" s="71">
        <v>3039.4</v>
      </c>
      <c r="AD106" s="95">
        <f t="shared" si="1"/>
        <v>9591.3</v>
      </c>
      <c r="AE106" s="71">
        <v>2016</v>
      </c>
      <c r="AF106" s="45"/>
    </row>
    <row r="107" spans="1:32" s="46" customFormat="1" ht="25.5">
      <c r="A107" s="3"/>
      <c r="B107" s="3"/>
      <c r="C107" s="3"/>
      <c r="D107" s="4"/>
      <c r="E107" s="4"/>
      <c r="F107" s="4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9"/>
      <c r="R107" s="39"/>
      <c r="S107" s="39"/>
      <c r="T107" s="39"/>
      <c r="U107" s="39"/>
      <c r="V107" s="39"/>
      <c r="W107" s="39"/>
      <c r="X107" s="39"/>
      <c r="Y107" s="37" t="s">
        <v>119</v>
      </c>
      <c r="Z107" s="40" t="s">
        <v>31</v>
      </c>
      <c r="AA107" s="71" t="s">
        <v>61</v>
      </c>
      <c r="AB107" s="71" t="s">
        <v>61</v>
      </c>
      <c r="AC107" s="71" t="s">
        <v>61</v>
      </c>
      <c r="AD107" s="95">
        <f t="shared" si="1"/>
        <v>0</v>
      </c>
      <c r="AE107" s="71"/>
      <c r="AF107" s="45"/>
    </row>
    <row r="108" spans="1:32" s="36" customFormat="1" ht="38.25">
      <c r="A108" s="3"/>
      <c r="B108" s="3"/>
      <c r="C108" s="3"/>
      <c r="D108" s="4"/>
      <c r="E108" s="4"/>
      <c r="F108" s="4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9"/>
      <c r="R108" s="39"/>
      <c r="S108" s="39"/>
      <c r="T108" s="39"/>
      <c r="U108" s="39"/>
      <c r="V108" s="39"/>
      <c r="W108" s="39"/>
      <c r="X108" s="39"/>
      <c r="Y108" s="37" t="s">
        <v>120</v>
      </c>
      <c r="Z108" s="40" t="s">
        <v>34</v>
      </c>
      <c r="AA108" s="37">
        <v>2</v>
      </c>
      <c r="AB108" s="37">
        <v>2</v>
      </c>
      <c r="AC108" s="37">
        <v>2</v>
      </c>
      <c r="AD108" s="95">
        <f t="shared" si="1"/>
        <v>6</v>
      </c>
      <c r="AE108" s="37"/>
      <c r="AF108" s="34"/>
    </row>
    <row r="109" spans="1:32" s="36" customFormat="1" ht="25.5">
      <c r="A109" s="3"/>
      <c r="B109" s="3"/>
      <c r="C109" s="3"/>
      <c r="D109" s="4"/>
      <c r="E109" s="4"/>
      <c r="F109" s="4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9"/>
      <c r="R109" s="39"/>
      <c r="S109" s="39"/>
      <c r="T109" s="39"/>
      <c r="U109" s="39"/>
      <c r="V109" s="39"/>
      <c r="W109" s="39"/>
      <c r="X109" s="39"/>
      <c r="Y109" s="37" t="s">
        <v>121</v>
      </c>
      <c r="Z109" s="40" t="s">
        <v>21</v>
      </c>
      <c r="AA109" s="37">
        <v>5</v>
      </c>
      <c r="AB109" s="37">
        <v>5</v>
      </c>
      <c r="AC109" s="37">
        <v>5</v>
      </c>
      <c r="AD109" s="95">
        <f t="shared" si="1"/>
        <v>15</v>
      </c>
      <c r="AE109" s="37"/>
      <c r="AF109" s="34"/>
    </row>
    <row r="110" spans="1:32" s="36" customFormat="1" ht="38.25">
      <c r="A110" s="3"/>
      <c r="B110" s="3"/>
      <c r="C110" s="3"/>
      <c r="D110" s="4"/>
      <c r="E110" s="4"/>
      <c r="F110" s="4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9"/>
      <c r="R110" s="39"/>
      <c r="S110" s="39"/>
      <c r="T110" s="39"/>
      <c r="U110" s="39"/>
      <c r="V110" s="39"/>
      <c r="W110" s="39"/>
      <c r="X110" s="39"/>
      <c r="Y110" s="37" t="s">
        <v>122</v>
      </c>
      <c r="Z110" s="40" t="s">
        <v>31</v>
      </c>
      <c r="AA110" s="37">
        <v>2</v>
      </c>
      <c r="AB110" s="37">
        <v>2</v>
      </c>
      <c r="AC110" s="37">
        <v>2</v>
      </c>
      <c r="AD110" s="95">
        <f t="shared" si="1"/>
        <v>6</v>
      </c>
      <c r="AE110" s="37"/>
      <c r="AF110" s="34"/>
    </row>
    <row r="111" spans="1:32" s="36" customFormat="1" ht="25.5">
      <c r="A111" s="3"/>
      <c r="B111" s="3"/>
      <c r="C111" s="3"/>
      <c r="D111" s="4"/>
      <c r="E111" s="4"/>
      <c r="F111" s="4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9"/>
      <c r="R111" s="39"/>
      <c r="S111" s="39"/>
      <c r="T111" s="39"/>
      <c r="U111" s="39"/>
      <c r="V111" s="39"/>
      <c r="W111" s="39"/>
      <c r="X111" s="39"/>
      <c r="Y111" s="37" t="s">
        <v>123</v>
      </c>
      <c r="Z111" s="40" t="s">
        <v>36</v>
      </c>
      <c r="AA111" s="37">
        <v>10</v>
      </c>
      <c r="AB111" s="37">
        <v>12</v>
      </c>
      <c r="AC111" s="37">
        <v>14</v>
      </c>
      <c r="AD111" s="95">
        <f t="shared" si="1"/>
        <v>36</v>
      </c>
      <c r="AE111" s="37"/>
      <c r="AF111" s="34"/>
    </row>
    <row r="112" spans="1:32" s="36" customFormat="1" ht="25.5">
      <c r="A112" s="3"/>
      <c r="B112" s="3"/>
      <c r="C112" s="3"/>
      <c r="D112" s="4"/>
      <c r="E112" s="4"/>
      <c r="F112" s="4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9"/>
      <c r="R112" s="39"/>
      <c r="S112" s="39"/>
      <c r="T112" s="39"/>
      <c r="U112" s="39"/>
      <c r="V112" s="39"/>
      <c r="W112" s="39"/>
      <c r="X112" s="39"/>
      <c r="Y112" s="37" t="s">
        <v>124</v>
      </c>
      <c r="Z112" s="40" t="s">
        <v>31</v>
      </c>
      <c r="AA112" s="37" t="s">
        <v>61</v>
      </c>
      <c r="AB112" s="37" t="s">
        <v>61</v>
      </c>
      <c r="AC112" s="37" t="s">
        <v>61</v>
      </c>
      <c r="AD112" s="95">
        <f t="shared" si="1"/>
        <v>0</v>
      </c>
      <c r="AE112" s="37"/>
      <c r="AF112" s="34"/>
    </row>
    <row r="113" spans="1:32" s="36" customFormat="1" ht="25.5">
      <c r="A113" s="3"/>
      <c r="B113" s="3"/>
      <c r="C113" s="3"/>
      <c r="D113" s="4"/>
      <c r="E113" s="4"/>
      <c r="F113" s="4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9"/>
      <c r="R113" s="39"/>
      <c r="S113" s="39"/>
      <c r="T113" s="39"/>
      <c r="U113" s="39"/>
      <c r="V113" s="39"/>
      <c r="W113" s="39"/>
      <c r="X113" s="39"/>
      <c r="Y113" s="37" t="s">
        <v>125</v>
      </c>
      <c r="Z113" s="40" t="s">
        <v>36</v>
      </c>
      <c r="AA113" s="37">
        <v>4</v>
      </c>
      <c r="AB113" s="37">
        <v>5</v>
      </c>
      <c r="AC113" s="37">
        <v>5</v>
      </c>
      <c r="AD113" s="95">
        <f t="shared" si="1"/>
        <v>14</v>
      </c>
      <c r="AE113" s="37"/>
      <c r="AF113" s="34"/>
    </row>
    <row r="114" spans="1:32" s="36" customFormat="1" ht="25.5">
      <c r="A114" s="3"/>
      <c r="B114" s="3"/>
      <c r="C114" s="3"/>
      <c r="D114" s="4"/>
      <c r="E114" s="4"/>
      <c r="F114" s="4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9"/>
      <c r="R114" s="39"/>
      <c r="S114" s="39"/>
      <c r="T114" s="39"/>
      <c r="U114" s="39"/>
      <c r="V114" s="39"/>
      <c r="W114" s="39"/>
      <c r="X114" s="39"/>
      <c r="Y114" s="37" t="s">
        <v>126</v>
      </c>
      <c r="Z114" s="40" t="s">
        <v>31</v>
      </c>
      <c r="AA114" s="37" t="s">
        <v>61</v>
      </c>
      <c r="AB114" s="37" t="s">
        <v>61</v>
      </c>
      <c r="AC114" s="37" t="s">
        <v>61</v>
      </c>
      <c r="AD114" s="95">
        <f t="shared" si="1"/>
        <v>0</v>
      </c>
      <c r="AE114" s="37"/>
      <c r="AF114" s="34"/>
    </row>
    <row r="115" spans="1:32" s="36" customFormat="1" ht="25.5">
      <c r="A115" s="3"/>
      <c r="B115" s="3"/>
      <c r="C115" s="3"/>
      <c r="D115" s="4"/>
      <c r="E115" s="4"/>
      <c r="F115" s="4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9"/>
      <c r="R115" s="39"/>
      <c r="S115" s="39"/>
      <c r="T115" s="39"/>
      <c r="U115" s="39"/>
      <c r="V115" s="39"/>
      <c r="W115" s="39"/>
      <c r="X115" s="39"/>
      <c r="Y115" s="37" t="s">
        <v>127</v>
      </c>
      <c r="Z115" s="40" t="s">
        <v>36</v>
      </c>
      <c r="AA115" s="37">
        <v>3</v>
      </c>
      <c r="AB115" s="37">
        <v>5</v>
      </c>
      <c r="AC115" s="37">
        <v>6</v>
      </c>
      <c r="AD115" s="95">
        <f t="shared" si="1"/>
        <v>14</v>
      </c>
      <c r="AE115" s="37">
        <v>2016</v>
      </c>
      <c r="AF115" s="34"/>
    </row>
    <row r="116" spans="1:32" s="43" customFormat="1" ht="27" customHeight="1">
      <c r="A116" s="3"/>
      <c r="B116" s="3"/>
      <c r="C116" s="3"/>
      <c r="D116" s="4"/>
      <c r="E116" s="4"/>
      <c r="F116" s="4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9"/>
      <c r="R116" s="39"/>
      <c r="S116" s="39"/>
      <c r="T116" s="39"/>
      <c r="U116" s="39"/>
      <c r="V116" s="39"/>
      <c r="W116" s="39"/>
      <c r="X116" s="39"/>
      <c r="Y116" s="37" t="s">
        <v>128</v>
      </c>
      <c r="Z116" s="40" t="s">
        <v>37</v>
      </c>
      <c r="AA116" s="37">
        <v>207.9</v>
      </c>
      <c r="AB116" s="37">
        <v>198.1</v>
      </c>
      <c r="AC116" s="37">
        <v>188.4</v>
      </c>
      <c r="AD116" s="95">
        <f t="shared" si="1"/>
        <v>594.4</v>
      </c>
      <c r="AE116" s="37">
        <v>2016</v>
      </c>
      <c r="AF116" s="42"/>
    </row>
    <row r="117" spans="1:32" s="36" customFormat="1" ht="27.75" customHeight="1">
      <c r="A117" s="3">
        <v>6</v>
      </c>
      <c r="B117" s="3">
        <v>0</v>
      </c>
      <c r="C117" s="3">
        <v>4</v>
      </c>
      <c r="D117" s="4">
        <v>0</v>
      </c>
      <c r="E117" s="4">
        <v>8</v>
      </c>
      <c r="F117" s="4">
        <v>0</v>
      </c>
      <c r="G117" s="4">
        <v>1</v>
      </c>
      <c r="H117" s="4">
        <v>0</v>
      </c>
      <c r="I117" s="3">
        <v>2</v>
      </c>
      <c r="J117" s="3">
        <v>2</v>
      </c>
      <c r="K117" s="3">
        <v>2</v>
      </c>
      <c r="L117" s="3">
        <v>2</v>
      </c>
      <c r="M117" s="3">
        <v>0</v>
      </c>
      <c r="N117" s="3">
        <v>6</v>
      </c>
      <c r="O117" s="3"/>
      <c r="P117" s="3"/>
      <c r="Q117" s="39"/>
      <c r="R117" s="39"/>
      <c r="S117" s="39"/>
      <c r="T117" s="39"/>
      <c r="U117" s="39"/>
      <c r="V117" s="39"/>
      <c r="W117" s="39"/>
      <c r="X117" s="39"/>
      <c r="Y117" s="37" t="s">
        <v>51</v>
      </c>
      <c r="Z117" s="40" t="s">
        <v>37</v>
      </c>
      <c r="AA117" s="37">
        <v>207.9</v>
      </c>
      <c r="AB117" s="37">
        <v>198.1</v>
      </c>
      <c r="AC117" s="37">
        <v>188.4</v>
      </c>
      <c r="AD117" s="95">
        <f t="shared" si="1"/>
        <v>594.4</v>
      </c>
      <c r="AE117" s="37">
        <v>2016</v>
      </c>
      <c r="AF117" s="34"/>
    </row>
    <row r="118" spans="1:32" s="36" customFormat="1" ht="52.5" customHeight="1">
      <c r="A118" s="3">
        <v>6</v>
      </c>
      <c r="B118" s="3">
        <v>0</v>
      </c>
      <c r="C118" s="3">
        <v>4</v>
      </c>
      <c r="D118" s="4">
        <v>0</v>
      </c>
      <c r="E118" s="4">
        <v>8</v>
      </c>
      <c r="F118" s="4">
        <v>0</v>
      </c>
      <c r="G118" s="4">
        <v>1</v>
      </c>
      <c r="H118" s="4">
        <v>0</v>
      </c>
      <c r="I118" s="3">
        <v>2</v>
      </c>
      <c r="J118" s="3">
        <v>2</v>
      </c>
      <c r="K118" s="3">
        <v>7</v>
      </c>
      <c r="L118" s="3">
        <v>4</v>
      </c>
      <c r="M118" s="3">
        <v>0</v>
      </c>
      <c r="N118" s="3">
        <v>8</v>
      </c>
      <c r="O118" s="3"/>
      <c r="P118" s="3"/>
      <c r="Q118" s="39"/>
      <c r="R118" s="39"/>
      <c r="S118" s="39"/>
      <c r="T118" s="39"/>
      <c r="U118" s="39"/>
      <c r="V118" s="39"/>
      <c r="W118" s="39"/>
      <c r="X118" s="39"/>
      <c r="Y118" s="37" t="s">
        <v>52</v>
      </c>
      <c r="Z118" s="40" t="s">
        <v>37</v>
      </c>
      <c r="AA118" s="37" t="s">
        <v>60</v>
      </c>
      <c r="AB118" s="37"/>
      <c r="AC118" s="37"/>
      <c r="AD118" s="95">
        <f t="shared" si="1"/>
        <v>0</v>
      </c>
      <c r="AE118" s="37"/>
      <c r="AF118" s="34"/>
    </row>
    <row r="119" spans="1:32" s="36" customFormat="1" ht="35.25" customHeight="1">
      <c r="A119" s="3"/>
      <c r="B119" s="3"/>
      <c r="C119" s="3"/>
      <c r="D119" s="4"/>
      <c r="E119" s="4"/>
      <c r="F119" s="4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9"/>
      <c r="R119" s="39"/>
      <c r="S119" s="39"/>
      <c r="T119" s="39"/>
      <c r="U119" s="39"/>
      <c r="V119" s="39"/>
      <c r="W119" s="39"/>
      <c r="X119" s="39"/>
      <c r="Y119" s="37" t="s">
        <v>129</v>
      </c>
      <c r="Z119" s="40" t="s">
        <v>21</v>
      </c>
      <c r="AA119" s="37">
        <v>100</v>
      </c>
      <c r="AB119" s="37">
        <v>100</v>
      </c>
      <c r="AC119" s="37">
        <v>100</v>
      </c>
      <c r="AD119" s="95">
        <f t="shared" si="1"/>
        <v>300</v>
      </c>
      <c r="AE119" s="37"/>
      <c r="AF119" s="34"/>
    </row>
    <row r="120" spans="1:32" s="36" customFormat="1" ht="30">
      <c r="A120" s="3"/>
      <c r="B120" s="3"/>
      <c r="C120" s="3"/>
      <c r="D120" s="4"/>
      <c r="E120" s="4"/>
      <c r="F120" s="4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9"/>
      <c r="R120" s="39"/>
      <c r="S120" s="39"/>
      <c r="T120" s="39"/>
      <c r="U120" s="39"/>
      <c r="V120" s="39"/>
      <c r="W120" s="39"/>
      <c r="X120" s="39"/>
      <c r="Y120" s="64" t="s">
        <v>66</v>
      </c>
      <c r="Z120" s="40" t="s">
        <v>3</v>
      </c>
      <c r="AA120" s="71">
        <f>SUM(AA121:AA123)</f>
        <v>8.6</v>
      </c>
      <c r="AB120" s="71">
        <f>SUM(AB121:AB123)</f>
        <v>8.2</v>
      </c>
      <c r="AC120" s="71">
        <f>SUM(AC121:AC123)</f>
        <v>7.8</v>
      </c>
      <c r="AD120" s="95">
        <f t="shared" si="1"/>
        <v>24.599999999999998</v>
      </c>
      <c r="AE120" s="71">
        <v>2016</v>
      </c>
      <c r="AF120" s="34"/>
    </row>
    <row r="121" spans="1:32" s="43" customFormat="1" ht="12.75">
      <c r="A121" s="3"/>
      <c r="B121" s="3"/>
      <c r="C121" s="3"/>
      <c r="D121" s="4"/>
      <c r="E121" s="4"/>
      <c r="F121" s="4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9"/>
      <c r="R121" s="39"/>
      <c r="S121" s="39"/>
      <c r="T121" s="39"/>
      <c r="U121" s="39"/>
      <c r="V121" s="39"/>
      <c r="W121" s="39"/>
      <c r="X121" s="39"/>
      <c r="Y121" s="61" t="s">
        <v>23</v>
      </c>
      <c r="Z121" s="40" t="s">
        <v>3</v>
      </c>
      <c r="AA121" s="71">
        <f>SUM(AA125)</f>
        <v>8.6</v>
      </c>
      <c r="AB121" s="71">
        <f>SUM(AB125)</f>
        <v>8.2</v>
      </c>
      <c r="AC121" s="71">
        <f>SUM(AC125)</f>
        <v>7.8</v>
      </c>
      <c r="AD121" s="95">
        <f t="shared" si="1"/>
        <v>24.599999999999998</v>
      </c>
      <c r="AE121" s="71">
        <v>2016</v>
      </c>
      <c r="AF121" s="42"/>
    </row>
    <row r="122" spans="1:32" s="43" customFormat="1" ht="12.75">
      <c r="A122" s="3"/>
      <c r="B122" s="3"/>
      <c r="C122" s="3"/>
      <c r="D122" s="4"/>
      <c r="E122" s="4"/>
      <c r="F122" s="4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9"/>
      <c r="R122" s="39"/>
      <c r="S122" s="39"/>
      <c r="T122" s="39"/>
      <c r="U122" s="39"/>
      <c r="V122" s="39"/>
      <c r="W122" s="39"/>
      <c r="X122" s="39"/>
      <c r="Y122" s="61" t="s">
        <v>25</v>
      </c>
      <c r="Z122" s="40" t="s">
        <v>3</v>
      </c>
      <c r="AA122" s="44" t="s">
        <v>60</v>
      </c>
      <c r="AB122" s="44"/>
      <c r="AC122" s="44"/>
      <c r="AD122" s="95">
        <f t="shared" si="1"/>
        <v>0</v>
      </c>
      <c r="AE122" s="37"/>
      <c r="AF122" s="42"/>
    </row>
    <row r="123" spans="1:32" s="43" customFormat="1" ht="25.5" customHeight="1">
      <c r="A123" s="3"/>
      <c r="B123" s="3"/>
      <c r="C123" s="3"/>
      <c r="D123" s="4"/>
      <c r="E123" s="4"/>
      <c r="F123" s="4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9"/>
      <c r="R123" s="39"/>
      <c r="S123" s="39"/>
      <c r="T123" s="39"/>
      <c r="U123" s="39"/>
      <c r="V123" s="39"/>
      <c r="W123" s="39"/>
      <c r="X123" s="39"/>
      <c r="Y123" s="61" t="s">
        <v>24</v>
      </c>
      <c r="Z123" s="40" t="s">
        <v>3</v>
      </c>
      <c r="AA123" s="44" t="s">
        <v>60</v>
      </c>
      <c r="AB123" s="44"/>
      <c r="AC123" s="44"/>
      <c r="AD123" s="95">
        <f t="shared" si="1"/>
        <v>0</v>
      </c>
      <c r="AE123" s="37"/>
      <c r="AF123" s="42"/>
    </row>
    <row r="124" spans="1:32" s="36" customFormat="1" ht="25.5">
      <c r="A124" s="3"/>
      <c r="B124" s="3"/>
      <c r="C124" s="3"/>
      <c r="D124" s="4"/>
      <c r="E124" s="4"/>
      <c r="F124" s="4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9"/>
      <c r="R124" s="39"/>
      <c r="S124" s="39"/>
      <c r="T124" s="39"/>
      <c r="U124" s="39"/>
      <c r="V124" s="39"/>
      <c r="W124" s="39"/>
      <c r="X124" s="39"/>
      <c r="Y124" s="37" t="s">
        <v>130</v>
      </c>
      <c r="Z124" s="40" t="s">
        <v>21</v>
      </c>
      <c r="AA124" s="37">
        <v>60</v>
      </c>
      <c r="AB124" s="37">
        <v>70</v>
      </c>
      <c r="AC124" s="37">
        <v>80</v>
      </c>
      <c r="AD124" s="95">
        <f t="shared" si="1"/>
        <v>210</v>
      </c>
      <c r="AE124" s="37">
        <v>2016</v>
      </c>
      <c r="AF124" s="34"/>
    </row>
    <row r="125" spans="1:32" s="36" customFormat="1" ht="25.5">
      <c r="A125" s="3">
        <v>6</v>
      </c>
      <c r="B125" s="3">
        <v>0</v>
      </c>
      <c r="C125" s="3">
        <v>4</v>
      </c>
      <c r="D125" s="4">
        <v>0</v>
      </c>
      <c r="E125" s="4">
        <v>8</v>
      </c>
      <c r="F125" s="4">
        <v>0</v>
      </c>
      <c r="G125" s="4">
        <v>1</v>
      </c>
      <c r="H125" s="4">
        <v>0</v>
      </c>
      <c r="I125" s="3">
        <v>2</v>
      </c>
      <c r="J125" s="3">
        <v>2</v>
      </c>
      <c r="K125" s="3">
        <v>2</v>
      </c>
      <c r="L125" s="3">
        <v>3</v>
      </c>
      <c r="M125" s="3">
        <v>0</v>
      </c>
      <c r="N125" s="3">
        <v>1</v>
      </c>
      <c r="O125" s="3"/>
      <c r="P125" s="3"/>
      <c r="Q125" s="39"/>
      <c r="R125" s="39"/>
      <c r="S125" s="39"/>
      <c r="T125" s="39"/>
      <c r="U125" s="39"/>
      <c r="V125" s="39"/>
      <c r="W125" s="39"/>
      <c r="X125" s="39"/>
      <c r="Y125" s="37" t="s">
        <v>131</v>
      </c>
      <c r="Z125" s="40" t="s">
        <v>3</v>
      </c>
      <c r="AA125" s="71">
        <v>8.6</v>
      </c>
      <c r="AB125" s="71">
        <v>8.2</v>
      </c>
      <c r="AC125" s="71">
        <v>7.8</v>
      </c>
      <c r="AD125" s="95">
        <f t="shared" si="1"/>
        <v>24.599999999999998</v>
      </c>
      <c r="AE125" s="71"/>
      <c r="AF125" s="34"/>
    </row>
    <row r="126" spans="1:32" s="36" customFormat="1" ht="25.5">
      <c r="A126" s="3"/>
      <c r="B126" s="3"/>
      <c r="C126" s="3"/>
      <c r="D126" s="4"/>
      <c r="E126" s="4"/>
      <c r="F126" s="4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9"/>
      <c r="R126" s="39"/>
      <c r="S126" s="39"/>
      <c r="T126" s="39"/>
      <c r="U126" s="39"/>
      <c r="V126" s="39"/>
      <c r="W126" s="39"/>
      <c r="X126" s="39"/>
      <c r="Y126" s="37" t="s">
        <v>132</v>
      </c>
      <c r="Z126" s="40" t="s">
        <v>21</v>
      </c>
      <c r="AA126" s="37">
        <v>65</v>
      </c>
      <c r="AB126" s="37">
        <v>75</v>
      </c>
      <c r="AC126" s="37">
        <v>85</v>
      </c>
      <c r="AD126" s="95">
        <f t="shared" si="1"/>
        <v>225</v>
      </c>
      <c r="AE126" s="37">
        <v>2016</v>
      </c>
      <c r="AF126" s="34"/>
    </row>
    <row r="127" spans="1:32" s="36" customFormat="1" ht="25.5">
      <c r="A127" s="3"/>
      <c r="B127" s="3"/>
      <c r="C127" s="3"/>
      <c r="D127" s="4"/>
      <c r="E127" s="4"/>
      <c r="F127" s="4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9"/>
      <c r="R127" s="39"/>
      <c r="S127" s="39"/>
      <c r="T127" s="39"/>
      <c r="U127" s="39"/>
      <c r="V127" s="39"/>
      <c r="W127" s="39"/>
      <c r="X127" s="39"/>
      <c r="Y127" s="37" t="s">
        <v>133</v>
      </c>
      <c r="Z127" s="40" t="s">
        <v>34</v>
      </c>
      <c r="AA127" s="37">
        <v>1</v>
      </c>
      <c r="AB127" s="37">
        <v>1</v>
      </c>
      <c r="AC127" s="37">
        <v>1</v>
      </c>
      <c r="AD127" s="95">
        <f t="shared" si="1"/>
        <v>3</v>
      </c>
      <c r="AE127" s="37"/>
      <c r="AF127" s="34"/>
    </row>
    <row r="128" spans="1:32" s="36" customFormat="1" ht="48" customHeight="1">
      <c r="A128" s="3"/>
      <c r="B128" s="3"/>
      <c r="C128" s="3"/>
      <c r="D128" s="4"/>
      <c r="E128" s="4"/>
      <c r="F128" s="4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9"/>
      <c r="R128" s="39"/>
      <c r="S128" s="39"/>
      <c r="T128" s="39"/>
      <c r="U128" s="39"/>
      <c r="V128" s="39"/>
      <c r="W128" s="39"/>
      <c r="X128" s="39"/>
      <c r="Y128" s="37" t="s">
        <v>134</v>
      </c>
      <c r="Z128" s="40" t="s">
        <v>21</v>
      </c>
      <c r="AA128" s="37">
        <v>90</v>
      </c>
      <c r="AB128" s="37">
        <v>90</v>
      </c>
      <c r="AC128" s="37">
        <v>90</v>
      </c>
      <c r="AD128" s="95">
        <f t="shared" si="1"/>
        <v>270</v>
      </c>
      <c r="AE128" s="37">
        <v>2014</v>
      </c>
      <c r="AF128" s="34"/>
    </row>
    <row r="129" spans="1:32" s="43" customFormat="1" ht="31.5">
      <c r="A129" s="86"/>
      <c r="B129" s="86"/>
      <c r="C129" s="86"/>
      <c r="D129" s="87"/>
      <c r="E129" s="87"/>
      <c r="F129" s="87"/>
      <c r="G129" s="87"/>
      <c r="H129" s="87"/>
      <c r="I129" s="86"/>
      <c r="J129" s="86"/>
      <c r="K129" s="86"/>
      <c r="L129" s="86"/>
      <c r="M129" s="86"/>
      <c r="N129" s="86"/>
      <c r="O129" s="86"/>
      <c r="P129" s="86"/>
      <c r="Q129" s="88"/>
      <c r="R129" s="88"/>
      <c r="S129" s="88"/>
      <c r="T129" s="88"/>
      <c r="U129" s="88"/>
      <c r="V129" s="88"/>
      <c r="W129" s="88"/>
      <c r="X129" s="88"/>
      <c r="Y129" s="89" t="s">
        <v>67</v>
      </c>
      <c r="Z129" s="90" t="s">
        <v>3</v>
      </c>
      <c r="AA129" s="96">
        <f>SUM(AA130)</f>
        <v>7952.700000000001</v>
      </c>
      <c r="AB129" s="96">
        <f>SUM(AB130)</f>
        <v>7764.1</v>
      </c>
      <c r="AC129" s="96">
        <f>SUM(AC130)</f>
        <v>7381.2</v>
      </c>
      <c r="AD129" s="95">
        <f t="shared" si="1"/>
        <v>23098</v>
      </c>
      <c r="AE129" s="92">
        <v>2016</v>
      </c>
      <c r="AF129" s="42"/>
    </row>
    <row r="130" spans="1:32" s="43" customFormat="1" ht="12.75">
      <c r="A130" s="3"/>
      <c r="B130" s="3"/>
      <c r="C130" s="3"/>
      <c r="D130" s="4"/>
      <c r="E130" s="4"/>
      <c r="F130" s="4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9"/>
      <c r="R130" s="39"/>
      <c r="S130" s="39"/>
      <c r="T130" s="39"/>
      <c r="U130" s="39"/>
      <c r="V130" s="39"/>
      <c r="W130" s="39"/>
      <c r="X130" s="39"/>
      <c r="Y130" s="61" t="s">
        <v>23</v>
      </c>
      <c r="Z130" s="40" t="s">
        <v>3</v>
      </c>
      <c r="AA130" s="97">
        <f>SUM(AA134+AA147+AA155+AA164)</f>
        <v>7952.700000000001</v>
      </c>
      <c r="AB130" s="97">
        <f>SUM(AB134+AB147+AB155+AB164)</f>
        <v>7764.1</v>
      </c>
      <c r="AC130" s="97">
        <f>SUM(AC134+AC147+AC155+AC164)</f>
        <v>7381.2</v>
      </c>
      <c r="AD130" s="95">
        <f t="shared" si="1"/>
        <v>23098</v>
      </c>
      <c r="AE130" s="37">
        <v>2016</v>
      </c>
      <c r="AF130" s="42"/>
    </row>
    <row r="131" spans="1:32" s="43" customFormat="1" ht="12.75">
      <c r="A131" s="3"/>
      <c r="B131" s="3"/>
      <c r="C131" s="3"/>
      <c r="D131" s="4"/>
      <c r="E131" s="4"/>
      <c r="F131" s="4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9"/>
      <c r="R131" s="39"/>
      <c r="S131" s="39"/>
      <c r="T131" s="39"/>
      <c r="U131" s="39"/>
      <c r="V131" s="39"/>
      <c r="W131" s="39"/>
      <c r="X131" s="39"/>
      <c r="Y131" s="61" t="s">
        <v>25</v>
      </c>
      <c r="Z131" s="40" t="s">
        <v>3</v>
      </c>
      <c r="AA131" s="44" t="s">
        <v>60</v>
      </c>
      <c r="AB131" s="44"/>
      <c r="AC131" s="44"/>
      <c r="AD131" s="95">
        <f t="shared" si="1"/>
        <v>0</v>
      </c>
      <c r="AE131" s="37"/>
      <c r="AF131" s="42"/>
    </row>
    <row r="132" spans="1:32" s="43" customFormat="1" ht="25.5" customHeight="1">
      <c r="A132" s="3"/>
      <c r="B132" s="3"/>
      <c r="C132" s="3"/>
      <c r="D132" s="4"/>
      <c r="E132" s="4"/>
      <c r="F132" s="4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9"/>
      <c r="R132" s="39"/>
      <c r="S132" s="39"/>
      <c r="T132" s="39"/>
      <c r="U132" s="39"/>
      <c r="V132" s="39"/>
      <c r="W132" s="39"/>
      <c r="X132" s="39"/>
      <c r="Y132" s="61" t="s">
        <v>24</v>
      </c>
      <c r="Z132" s="40" t="s">
        <v>3</v>
      </c>
      <c r="AA132" s="44" t="s">
        <v>60</v>
      </c>
      <c r="AB132" s="44"/>
      <c r="AC132" s="44"/>
      <c r="AD132" s="95">
        <f t="shared" si="1"/>
        <v>0</v>
      </c>
      <c r="AE132" s="37"/>
      <c r="AF132" s="42"/>
    </row>
    <row r="133" spans="1:32" s="36" customFormat="1" ht="30">
      <c r="A133" s="3"/>
      <c r="B133" s="3"/>
      <c r="C133" s="3"/>
      <c r="D133" s="4"/>
      <c r="E133" s="4"/>
      <c r="F133" s="4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9"/>
      <c r="R133" s="39"/>
      <c r="S133" s="39"/>
      <c r="T133" s="39"/>
      <c r="U133" s="39"/>
      <c r="V133" s="39"/>
      <c r="W133" s="39"/>
      <c r="X133" s="39"/>
      <c r="Y133" s="64" t="s">
        <v>68</v>
      </c>
      <c r="Z133" s="40" t="s">
        <v>3</v>
      </c>
      <c r="AA133" s="44">
        <f>SUM(AA134:AA136)</f>
        <v>0</v>
      </c>
      <c r="AB133" s="44" t="s">
        <v>60</v>
      </c>
      <c r="AC133" s="44" t="s">
        <v>60</v>
      </c>
      <c r="AD133" s="95">
        <f t="shared" si="1"/>
        <v>0</v>
      </c>
      <c r="AE133" s="37" t="s">
        <v>60</v>
      </c>
      <c r="AF133" s="34"/>
    </row>
    <row r="134" spans="1:32" s="36" customFormat="1" ht="12.75">
      <c r="A134" s="3"/>
      <c r="B134" s="3"/>
      <c r="C134" s="3"/>
      <c r="D134" s="4"/>
      <c r="E134" s="4"/>
      <c r="F134" s="4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9"/>
      <c r="R134" s="39"/>
      <c r="S134" s="39"/>
      <c r="T134" s="39"/>
      <c r="U134" s="39"/>
      <c r="V134" s="39"/>
      <c r="W134" s="39"/>
      <c r="X134" s="39"/>
      <c r="Y134" s="61" t="s">
        <v>23</v>
      </c>
      <c r="Z134" s="40" t="s">
        <v>3</v>
      </c>
      <c r="AA134" s="44"/>
      <c r="AB134" s="44"/>
      <c r="AC134" s="44"/>
      <c r="AD134" s="95">
        <f t="shared" si="1"/>
        <v>0</v>
      </c>
      <c r="AE134" s="37"/>
      <c r="AF134" s="34"/>
    </row>
    <row r="135" spans="1:32" s="36" customFormat="1" ht="12.75">
      <c r="A135" s="3"/>
      <c r="B135" s="3"/>
      <c r="C135" s="3"/>
      <c r="D135" s="4"/>
      <c r="E135" s="4"/>
      <c r="F135" s="4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9"/>
      <c r="R135" s="39"/>
      <c r="S135" s="39"/>
      <c r="T135" s="39"/>
      <c r="U135" s="39"/>
      <c r="V135" s="39"/>
      <c r="W135" s="39"/>
      <c r="X135" s="39"/>
      <c r="Y135" s="61" t="s">
        <v>25</v>
      </c>
      <c r="Z135" s="40" t="s">
        <v>3</v>
      </c>
      <c r="AA135" s="44"/>
      <c r="AB135" s="44"/>
      <c r="AC135" s="44"/>
      <c r="AD135" s="95">
        <f t="shared" si="1"/>
        <v>0</v>
      </c>
      <c r="AE135" s="37"/>
      <c r="AF135" s="34"/>
    </row>
    <row r="136" spans="1:32" s="36" customFormat="1" ht="12.75">
      <c r="A136" s="3"/>
      <c r="B136" s="3"/>
      <c r="C136" s="3"/>
      <c r="D136" s="4"/>
      <c r="E136" s="4"/>
      <c r="F136" s="4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9"/>
      <c r="R136" s="39"/>
      <c r="S136" s="39"/>
      <c r="T136" s="39"/>
      <c r="U136" s="39"/>
      <c r="V136" s="39"/>
      <c r="W136" s="39"/>
      <c r="X136" s="39"/>
      <c r="Y136" s="61" t="s">
        <v>24</v>
      </c>
      <c r="Z136" s="40" t="s">
        <v>3</v>
      </c>
      <c r="AA136" s="44"/>
      <c r="AB136" s="44"/>
      <c r="AC136" s="44"/>
      <c r="AD136" s="95">
        <f t="shared" si="1"/>
        <v>0</v>
      </c>
      <c r="AE136" s="37"/>
      <c r="AF136" s="34"/>
    </row>
    <row r="137" spans="1:32" s="36" customFormat="1" ht="25.5">
      <c r="A137" s="3"/>
      <c r="B137" s="3"/>
      <c r="C137" s="3"/>
      <c r="D137" s="4"/>
      <c r="E137" s="4"/>
      <c r="F137" s="4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9"/>
      <c r="R137" s="39"/>
      <c r="S137" s="39"/>
      <c r="T137" s="39"/>
      <c r="U137" s="39"/>
      <c r="V137" s="39"/>
      <c r="W137" s="39"/>
      <c r="X137" s="39"/>
      <c r="Y137" s="37" t="s">
        <v>135</v>
      </c>
      <c r="Z137" s="40" t="s">
        <v>36</v>
      </c>
      <c r="AA137" s="71">
        <v>13</v>
      </c>
      <c r="AB137" s="71">
        <v>13</v>
      </c>
      <c r="AC137" s="71">
        <v>14</v>
      </c>
      <c r="AD137" s="95">
        <f t="shared" si="1"/>
        <v>40</v>
      </c>
      <c r="AE137" s="71">
        <v>2016</v>
      </c>
      <c r="AF137" s="34"/>
    </row>
    <row r="138" spans="1:32" s="36" customFormat="1" ht="38.25">
      <c r="A138" s="3"/>
      <c r="B138" s="3"/>
      <c r="C138" s="3"/>
      <c r="D138" s="4"/>
      <c r="E138" s="4"/>
      <c r="F138" s="4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9"/>
      <c r="R138" s="39"/>
      <c r="S138" s="39"/>
      <c r="T138" s="39"/>
      <c r="U138" s="39"/>
      <c r="V138" s="39"/>
      <c r="W138" s="39"/>
      <c r="X138" s="39"/>
      <c r="Y138" s="37" t="s">
        <v>136</v>
      </c>
      <c r="Z138" s="40" t="s">
        <v>34</v>
      </c>
      <c r="AA138" s="37">
        <v>2</v>
      </c>
      <c r="AB138" s="37">
        <v>2</v>
      </c>
      <c r="AC138" s="37">
        <v>2</v>
      </c>
      <c r="AD138" s="95">
        <f t="shared" si="1"/>
        <v>6</v>
      </c>
      <c r="AE138" s="37"/>
      <c r="AF138" s="34"/>
    </row>
    <row r="139" spans="1:32" s="36" customFormat="1" ht="25.5">
      <c r="A139" s="3"/>
      <c r="B139" s="3"/>
      <c r="C139" s="3"/>
      <c r="D139" s="4"/>
      <c r="E139" s="4"/>
      <c r="F139" s="4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9"/>
      <c r="R139" s="39"/>
      <c r="S139" s="39"/>
      <c r="T139" s="39"/>
      <c r="U139" s="39"/>
      <c r="V139" s="39"/>
      <c r="W139" s="39"/>
      <c r="X139" s="39"/>
      <c r="Y139" s="37" t="s">
        <v>137</v>
      </c>
      <c r="Z139" s="40" t="s">
        <v>21</v>
      </c>
      <c r="AA139" s="37">
        <v>6</v>
      </c>
      <c r="AB139" s="37">
        <v>7</v>
      </c>
      <c r="AC139" s="37">
        <v>10</v>
      </c>
      <c r="AD139" s="95">
        <f t="shared" si="1"/>
        <v>23</v>
      </c>
      <c r="AE139" s="37">
        <v>2016</v>
      </c>
      <c r="AF139" s="34"/>
    </row>
    <row r="140" spans="1:32" s="36" customFormat="1" ht="38.25">
      <c r="A140" s="3"/>
      <c r="B140" s="3"/>
      <c r="C140" s="3"/>
      <c r="D140" s="4"/>
      <c r="E140" s="4"/>
      <c r="F140" s="4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9"/>
      <c r="R140" s="39"/>
      <c r="S140" s="39"/>
      <c r="T140" s="39"/>
      <c r="U140" s="39"/>
      <c r="V140" s="39"/>
      <c r="W140" s="39"/>
      <c r="X140" s="39"/>
      <c r="Y140" s="37" t="s">
        <v>138</v>
      </c>
      <c r="Z140" s="40" t="s">
        <v>31</v>
      </c>
      <c r="AA140" s="71" t="s">
        <v>61</v>
      </c>
      <c r="AB140" s="71" t="s">
        <v>61</v>
      </c>
      <c r="AC140" s="71" t="s">
        <v>61</v>
      </c>
      <c r="AD140" s="95">
        <f t="shared" si="1"/>
        <v>0</v>
      </c>
      <c r="AE140" s="71"/>
      <c r="AF140" s="34"/>
    </row>
    <row r="141" spans="1:32" s="36" customFormat="1" ht="25.5">
      <c r="A141" s="3"/>
      <c r="B141" s="3"/>
      <c r="C141" s="3"/>
      <c r="D141" s="4"/>
      <c r="E141" s="4"/>
      <c r="F141" s="4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9"/>
      <c r="R141" s="39"/>
      <c r="S141" s="39"/>
      <c r="T141" s="39"/>
      <c r="U141" s="39"/>
      <c r="V141" s="39"/>
      <c r="W141" s="39"/>
      <c r="X141" s="39"/>
      <c r="Y141" s="37" t="s">
        <v>139</v>
      </c>
      <c r="Z141" s="40" t="s">
        <v>32</v>
      </c>
      <c r="AA141" s="37">
        <v>20</v>
      </c>
      <c r="AB141" s="37">
        <v>23</v>
      </c>
      <c r="AC141" s="37">
        <v>26</v>
      </c>
      <c r="AD141" s="95">
        <f t="shared" si="1"/>
        <v>69</v>
      </c>
      <c r="AE141" s="37">
        <v>2016</v>
      </c>
      <c r="AF141" s="34"/>
    </row>
    <row r="142" spans="1:32" s="36" customFormat="1" ht="38.25">
      <c r="A142" s="3"/>
      <c r="B142" s="3"/>
      <c r="C142" s="3"/>
      <c r="D142" s="4"/>
      <c r="E142" s="4"/>
      <c r="F142" s="4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9"/>
      <c r="R142" s="39"/>
      <c r="S142" s="39"/>
      <c r="T142" s="39"/>
      <c r="U142" s="39"/>
      <c r="V142" s="39"/>
      <c r="W142" s="39"/>
      <c r="X142" s="39"/>
      <c r="Y142" s="37" t="s">
        <v>140</v>
      </c>
      <c r="Z142" s="40" t="s">
        <v>31</v>
      </c>
      <c r="AA142" s="71" t="s">
        <v>61</v>
      </c>
      <c r="AB142" s="71" t="s">
        <v>61</v>
      </c>
      <c r="AC142" s="71" t="s">
        <v>61</v>
      </c>
      <c r="AD142" s="95">
        <f t="shared" si="1"/>
        <v>0</v>
      </c>
      <c r="AE142" s="71"/>
      <c r="AF142" s="34"/>
    </row>
    <row r="143" spans="1:32" s="36" customFormat="1" ht="25.5">
      <c r="A143" s="3"/>
      <c r="B143" s="3"/>
      <c r="C143" s="3"/>
      <c r="D143" s="4"/>
      <c r="E143" s="4"/>
      <c r="F143" s="4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9"/>
      <c r="R143" s="39"/>
      <c r="S143" s="39"/>
      <c r="T143" s="39"/>
      <c r="U143" s="39"/>
      <c r="V143" s="39"/>
      <c r="W143" s="39"/>
      <c r="X143" s="39"/>
      <c r="Y143" s="37" t="s">
        <v>141</v>
      </c>
      <c r="Z143" s="40" t="s">
        <v>32</v>
      </c>
      <c r="AA143" s="37">
        <v>12</v>
      </c>
      <c r="AB143" s="37">
        <v>12</v>
      </c>
      <c r="AC143" s="37">
        <v>12</v>
      </c>
      <c r="AD143" s="95">
        <f t="shared" si="1"/>
        <v>36</v>
      </c>
      <c r="AE143" s="37">
        <v>2016</v>
      </c>
      <c r="AF143" s="34"/>
    </row>
    <row r="144" spans="1:32" s="36" customFormat="1" ht="25.5">
      <c r="A144" s="3"/>
      <c r="B144" s="3"/>
      <c r="C144" s="3"/>
      <c r="D144" s="4"/>
      <c r="E144" s="4"/>
      <c r="F144" s="4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9"/>
      <c r="R144" s="39"/>
      <c r="S144" s="39"/>
      <c r="T144" s="39"/>
      <c r="U144" s="39"/>
      <c r="V144" s="39"/>
      <c r="W144" s="39"/>
      <c r="X144" s="39"/>
      <c r="Y144" s="37" t="s">
        <v>142</v>
      </c>
      <c r="Z144" s="40" t="s">
        <v>36</v>
      </c>
      <c r="AA144" s="71">
        <v>25</v>
      </c>
      <c r="AB144" s="71">
        <v>30</v>
      </c>
      <c r="AC144" s="71">
        <v>32</v>
      </c>
      <c r="AD144" s="95">
        <f t="shared" si="1"/>
        <v>87</v>
      </c>
      <c r="AE144" s="71">
        <v>2016</v>
      </c>
      <c r="AF144" s="34"/>
    </row>
    <row r="145" spans="1:32" s="36" customFormat="1" ht="25.5">
      <c r="A145" s="3"/>
      <c r="B145" s="3"/>
      <c r="C145" s="3"/>
      <c r="D145" s="4"/>
      <c r="E145" s="4"/>
      <c r="F145" s="4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9"/>
      <c r="R145" s="39"/>
      <c r="S145" s="39"/>
      <c r="T145" s="39"/>
      <c r="U145" s="39"/>
      <c r="V145" s="39"/>
      <c r="W145" s="39"/>
      <c r="X145" s="39"/>
      <c r="Y145" s="37" t="s">
        <v>143</v>
      </c>
      <c r="Z145" s="40" t="s">
        <v>35</v>
      </c>
      <c r="AA145" s="71">
        <v>19100</v>
      </c>
      <c r="AB145" s="71">
        <v>19110</v>
      </c>
      <c r="AC145" s="71">
        <v>19120</v>
      </c>
      <c r="AD145" s="95">
        <f t="shared" si="1"/>
        <v>57330</v>
      </c>
      <c r="AE145" s="71">
        <v>2016</v>
      </c>
      <c r="AF145" s="34"/>
    </row>
    <row r="146" spans="1:32" s="43" customFormat="1" ht="30">
      <c r="A146" s="3"/>
      <c r="B146" s="3"/>
      <c r="C146" s="3"/>
      <c r="D146" s="4"/>
      <c r="E146" s="4"/>
      <c r="F146" s="4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9"/>
      <c r="R146" s="39"/>
      <c r="S146" s="39"/>
      <c r="T146" s="39"/>
      <c r="U146" s="39"/>
      <c r="V146" s="39"/>
      <c r="W146" s="39"/>
      <c r="X146" s="39"/>
      <c r="Y146" s="64" t="s">
        <v>69</v>
      </c>
      <c r="Z146" s="40" t="s">
        <v>3</v>
      </c>
      <c r="AA146" s="71">
        <f>SUM(AA147:AA149)</f>
        <v>0</v>
      </c>
      <c r="AB146" s="71">
        <f>SUM(AB147:AB149)</f>
        <v>0</v>
      </c>
      <c r="AC146" s="71">
        <f>SUM(AC147:AC149)</f>
        <v>0</v>
      </c>
      <c r="AD146" s="95">
        <f t="shared" si="1"/>
        <v>0</v>
      </c>
      <c r="AE146" s="71" t="s">
        <v>60</v>
      </c>
      <c r="AF146" s="42"/>
    </row>
    <row r="147" spans="1:32" s="43" customFormat="1" ht="12.75">
      <c r="A147" s="3"/>
      <c r="B147" s="3"/>
      <c r="C147" s="3"/>
      <c r="D147" s="4"/>
      <c r="E147" s="4"/>
      <c r="F147" s="4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9"/>
      <c r="R147" s="39"/>
      <c r="S147" s="39"/>
      <c r="T147" s="39"/>
      <c r="U147" s="39"/>
      <c r="V147" s="39"/>
      <c r="W147" s="39"/>
      <c r="X147" s="39"/>
      <c r="Y147" s="61" t="s">
        <v>23</v>
      </c>
      <c r="Z147" s="40" t="s">
        <v>3</v>
      </c>
      <c r="AA147" s="71"/>
      <c r="AB147" s="71"/>
      <c r="AC147" s="71"/>
      <c r="AD147" s="95">
        <f t="shared" si="1"/>
        <v>0</v>
      </c>
      <c r="AE147" s="71"/>
      <c r="AF147" s="42"/>
    </row>
    <row r="148" spans="1:32" s="43" customFormat="1" ht="12.75">
      <c r="A148" s="3"/>
      <c r="B148" s="3"/>
      <c r="C148" s="3"/>
      <c r="D148" s="4"/>
      <c r="E148" s="4"/>
      <c r="F148" s="4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9"/>
      <c r="R148" s="39"/>
      <c r="S148" s="39"/>
      <c r="T148" s="39"/>
      <c r="U148" s="39"/>
      <c r="V148" s="39"/>
      <c r="W148" s="39"/>
      <c r="X148" s="39"/>
      <c r="Y148" s="61" t="s">
        <v>25</v>
      </c>
      <c r="Z148" s="40" t="s">
        <v>3</v>
      </c>
      <c r="AA148" s="71"/>
      <c r="AB148" s="71"/>
      <c r="AC148" s="71"/>
      <c r="AD148" s="95">
        <f t="shared" si="1"/>
        <v>0</v>
      </c>
      <c r="AE148" s="71"/>
      <c r="AF148" s="42"/>
    </row>
    <row r="149" spans="1:32" s="43" customFormat="1" ht="12.75">
      <c r="A149" s="3"/>
      <c r="B149" s="3"/>
      <c r="C149" s="3"/>
      <c r="D149" s="4"/>
      <c r="E149" s="4"/>
      <c r="F149" s="4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9"/>
      <c r="R149" s="39"/>
      <c r="S149" s="39"/>
      <c r="T149" s="39"/>
      <c r="U149" s="39"/>
      <c r="V149" s="39"/>
      <c r="W149" s="39"/>
      <c r="X149" s="39"/>
      <c r="Y149" s="61" t="s">
        <v>24</v>
      </c>
      <c r="Z149" s="40" t="s">
        <v>3</v>
      </c>
      <c r="AA149" s="71"/>
      <c r="AB149" s="71"/>
      <c r="AC149" s="71"/>
      <c r="AD149" s="95">
        <f t="shared" si="1"/>
        <v>0</v>
      </c>
      <c r="AE149" s="71"/>
      <c r="AF149" s="42"/>
    </row>
    <row r="150" spans="1:32" s="43" customFormat="1" ht="25.5">
      <c r="A150" s="3"/>
      <c r="B150" s="3"/>
      <c r="C150" s="3"/>
      <c r="D150" s="4"/>
      <c r="E150" s="4"/>
      <c r="F150" s="4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9"/>
      <c r="R150" s="39"/>
      <c r="S150" s="39"/>
      <c r="T150" s="39"/>
      <c r="U150" s="39"/>
      <c r="V150" s="39"/>
      <c r="W150" s="39"/>
      <c r="X150" s="39"/>
      <c r="Y150" s="37" t="s">
        <v>144</v>
      </c>
      <c r="Z150" s="40" t="s">
        <v>35</v>
      </c>
      <c r="AA150" s="71">
        <v>29</v>
      </c>
      <c r="AB150" s="71">
        <v>29</v>
      </c>
      <c r="AC150" s="71">
        <v>30</v>
      </c>
      <c r="AD150" s="95">
        <f t="shared" si="1"/>
        <v>88</v>
      </c>
      <c r="AE150" s="71">
        <v>2016</v>
      </c>
      <c r="AF150" s="42"/>
    </row>
    <row r="151" spans="1:32" s="43" customFormat="1" ht="25.5">
      <c r="A151" s="3"/>
      <c r="B151" s="3"/>
      <c r="C151" s="3"/>
      <c r="D151" s="4"/>
      <c r="E151" s="4"/>
      <c r="F151" s="4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9"/>
      <c r="R151" s="39"/>
      <c r="S151" s="39"/>
      <c r="T151" s="39"/>
      <c r="U151" s="39"/>
      <c r="V151" s="39"/>
      <c r="W151" s="39"/>
      <c r="X151" s="39"/>
      <c r="Y151" s="37" t="s">
        <v>145</v>
      </c>
      <c r="Z151" s="40" t="s">
        <v>30</v>
      </c>
      <c r="AA151" s="71">
        <v>1</v>
      </c>
      <c r="AB151" s="71">
        <v>1</v>
      </c>
      <c r="AC151" s="71">
        <v>1</v>
      </c>
      <c r="AD151" s="95">
        <f aca="true" t="shared" si="2" ref="AD151:AD214">SUM(AA151:AC151)</f>
        <v>3</v>
      </c>
      <c r="AE151" s="71"/>
      <c r="AF151" s="42"/>
    </row>
    <row r="152" spans="1:32" s="43" customFormat="1" ht="25.5">
      <c r="A152" s="3"/>
      <c r="B152" s="3"/>
      <c r="C152" s="3"/>
      <c r="D152" s="4"/>
      <c r="E152" s="4"/>
      <c r="F152" s="4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9"/>
      <c r="R152" s="39"/>
      <c r="S152" s="39"/>
      <c r="T152" s="39"/>
      <c r="U152" s="39"/>
      <c r="V152" s="39"/>
      <c r="W152" s="39"/>
      <c r="X152" s="39"/>
      <c r="Y152" s="37" t="s">
        <v>146</v>
      </c>
      <c r="Z152" s="40" t="s">
        <v>21</v>
      </c>
      <c r="AA152" s="37">
        <v>6</v>
      </c>
      <c r="AB152" s="37">
        <v>7</v>
      </c>
      <c r="AC152" s="37">
        <v>10</v>
      </c>
      <c r="AD152" s="95">
        <f t="shared" si="2"/>
        <v>23</v>
      </c>
      <c r="AE152" s="37">
        <v>2016</v>
      </c>
      <c r="AF152" s="42"/>
    </row>
    <row r="153" spans="1:32" s="43" customFormat="1" ht="40.5" customHeight="1">
      <c r="A153" s="3"/>
      <c r="B153" s="3"/>
      <c r="C153" s="3"/>
      <c r="D153" s="4"/>
      <c r="E153" s="4"/>
      <c r="F153" s="4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9"/>
      <c r="R153" s="39"/>
      <c r="S153" s="39"/>
      <c r="T153" s="39"/>
      <c r="U153" s="39"/>
      <c r="V153" s="39"/>
      <c r="W153" s="39"/>
      <c r="X153" s="39"/>
      <c r="Y153" s="37" t="s">
        <v>147</v>
      </c>
      <c r="Z153" s="40" t="s">
        <v>31</v>
      </c>
      <c r="AA153" s="71" t="s">
        <v>61</v>
      </c>
      <c r="AB153" s="71" t="s">
        <v>61</v>
      </c>
      <c r="AC153" s="71" t="s">
        <v>61</v>
      </c>
      <c r="AD153" s="95">
        <f t="shared" si="2"/>
        <v>0</v>
      </c>
      <c r="AE153" s="71"/>
      <c r="AF153" s="42"/>
    </row>
    <row r="154" spans="1:32" s="43" customFormat="1" ht="25.5">
      <c r="A154" s="3"/>
      <c r="B154" s="3"/>
      <c r="C154" s="3"/>
      <c r="D154" s="4"/>
      <c r="E154" s="4"/>
      <c r="F154" s="4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9"/>
      <c r="R154" s="39"/>
      <c r="S154" s="39"/>
      <c r="T154" s="39"/>
      <c r="U154" s="39"/>
      <c r="V154" s="39"/>
      <c r="W154" s="39"/>
      <c r="X154" s="39"/>
      <c r="Y154" s="37" t="s">
        <v>148</v>
      </c>
      <c r="Z154" s="40" t="s">
        <v>35</v>
      </c>
      <c r="AA154" s="37">
        <v>5</v>
      </c>
      <c r="AB154" s="37">
        <v>7</v>
      </c>
      <c r="AC154" s="37">
        <v>10</v>
      </c>
      <c r="AD154" s="95">
        <f t="shared" si="2"/>
        <v>22</v>
      </c>
      <c r="AE154" s="37">
        <v>2016</v>
      </c>
      <c r="AF154" s="42"/>
    </row>
    <row r="155" spans="1:32" s="43" customFormat="1" ht="30">
      <c r="A155" s="3"/>
      <c r="B155" s="3"/>
      <c r="C155" s="3"/>
      <c r="D155" s="4"/>
      <c r="E155" s="4"/>
      <c r="F155" s="4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9"/>
      <c r="R155" s="39"/>
      <c r="S155" s="39"/>
      <c r="T155" s="39"/>
      <c r="U155" s="39"/>
      <c r="V155" s="39"/>
      <c r="W155" s="39"/>
      <c r="X155" s="39"/>
      <c r="Y155" s="64" t="s">
        <v>66</v>
      </c>
      <c r="Z155" s="40" t="s">
        <v>3</v>
      </c>
      <c r="AA155" s="71">
        <f>SUM(AA156:AA158)</f>
        <v>6.1</v>
      </c>
      <c r="AB155" s="71">
        <f>SUM(AB156:AB158)</f>
        <v>5.8</v>
      </c>
      <c r="AC155" s="71">
        <f>SUM(AC156:AC158)</f>
        <v>5.5</v>
      </c>
      <c r="AD155" s="95">
        <f t="shared" si="2"/>
        <v>17.4</v>
      </c>
      <c r="AE155" s="71">
        <v>2016</v>
      </c>
      <c r="AF155" s="42"/>
    </row>
    <row r="156" spans="1:32" s="43" customFormat="1" ht="12.75">
      <c r="A156" s="3"/>
      <c r="B156" s="3"/>
      <c r="C156" s="3"/>
      <c r="D156" s="4"/>
      <c r="E156" s="4"/>
      <c r="F156" s="4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9"/>
      <c r="R156" s="39"/>
      <c r="S156" s="39"/>
      <c r="T156" s="39"/>
      <c r="U156" s="39"/>
      <c r="V156" s="39"/>
      <c r="W156" s="39"/>
      <c r="X156" s="39"/>
      <c r="Y156" s="61" t="s">
        <v>23</v>
      </c>
      <c r="Z156" s="40" t="s">
        <v>3</v>
      </c>
      <c r="AA156" s="71">
        <f>SUM(AA160)</f>
        <v>6.1</v>
      </c>
      <c r="AB156" s="71">
        <f>SUM(AB160)</f>
        <v>5.8</v>
      </c>
      <c r="AC156" s="71">
        <f>SUM(AC160)</f>
        <v>5.5</v>
      </c>
      <c r="AD156" s="95">
        <f t="shared" si="2"/>
        <v>17.4</v>
      </c>
      <c r="AE156" s="71">
        <v>2016</v>
      </c>
      <c r="AF156" s="42"/>
    </row>
    <row r="157" spans="1:32" s="43" customFormat="1" ht="12.75">
      <c r="A157" s="3"/>
      <c r="B157" s="3"/>
      <c r="C157" s="3"/>
      <c r="D157" s="4"/>
      <c r="E157" s="4"/>
      <c r="F157" s="4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9"/>
      <c r="R157" s="39"/>
      <c r="S157" s="39"/>
      <c r="T157" s="39"/>
      <c r="U157" s="39"/>
      <c r="V157" s="39"/>
      <c r="W157" s="39"/>
      <c r="X157" s="39"/>
      <c r="Y157" s="61" t="s">
        <v>25</v>
      </c>
      <c r="Z157" s="40" t="s">
        <v>3</v>
      </c>
      <c r="AA157" s="44" t="s">
        <v>60</v>
      </c>
      <c r="AB157" s="44"/>
      <c r="AC157" s="44"/>
      <c r="AD157" s="95">
        <f t="shared" si="2"/>
        <v>0</v>
      </c>
      <c r="AE157" s="37"/>
      <c r="AF157" s="42"/>
    </row>
    <row r="158" spans="1:32" s="43" customFormat="1" ht="25.5" customHeight="1">
      <c r="A158" s="3"/>
      <c r="B158" s="3"/>
      <c r="C158" s="3"/>
      <c r="D158" s="4"/>
      <c r="E158" s="4"/>
      <c r="F158" s="4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9"/>
      <c r="R158" s="39"/>
      <c r="S158" s="39"/>
      <c r="T158" s="39"/>
      <c r="U158" s="39"/>
      <c r="V158" s="39"/>
      <c r="W158" s="39"/>
      <c r="X158" s="39"/>
      <c r="Y158" s="61" t="s">
        <v>24</v>
      </c>
      <c r="Z158" s="40" t="s">
        <v>3</v>
      </c>
      <c r="AA158" s="44" t="s">
        <v>60</v>
      </c>
      <c r="AB158" s="44"/>
      <c r="AC158" s="44"/>
      <c r="AD158" s="95">
        <f t="shared" si="2"/>
        <v>0</v>
      </c>
      <c r="AE158" s="37"/>
      <c r="AF158" s="42"/>
    </row>
    <row r="159" spans="1:32" s="43" customFormat="1" ht="25.5">
      <c r="A159" s="3"/>
      <c r="B159" s="3"/>
      <c r="C159" s="3"/>
      <c r="D159" s="4"/>
      <c r="E159" s="4"/>
      <c r="F159" s="4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9"/>
      <c r="R159" s="39"/>
      <c r="S159" s="39"/>
      <c r="T159" s="39"/>
      <c r="U159" s="39"/>
      <c r="V159" s="39"/>
      <c r="W159" s="39"/>
      <c r="X159" s="39"/>
      <c r="Y159" s="37" t="s">
        <v>149</v>
      </c>
      <c r="Z159" s="40" t="s">
        <v>21</v>
      </c>
      <c r="AA159" s="37">
        <v>20</v>
      </c>
      <c r="AB159" s="37">
        <v>25</v>
      </c>
      <c r="AC159" s="37">
        <v>30</v>
      </c>
      <c r="AD159" s="95">
        <f t="shared" si="2"/>
        <v>75</v>
      </c>
      <c r="AE159" s="37">
        <v>2016</v>
      </c>
      <c r="AF159" s="42"/>
    </row>
    <row r="160" spans="1:32" s="43" customFormat="1" ht="25.5">
      <c r="A160" s="3">
        <v>6</v>
      </c>
      <c r="B160" s="3">
        <v>0</v>
      </c>
      <c r="C160" s="3">
        <v>4</v>
      </c>
      <c r="D160" s="4">
        <v>0</v>
      </c>
      <c r="E160" s="4">
        <v>8</v>
      </c>
      <c r="F160" s="4">
        <v>0</v>
      </c>
      <c r="G160" s="4">
        <v>1</v>
      </c>
      <c r="H160" s="4">
        <v>0</v>
      </c>
      <c r="I160" s="3">
        <v>2</v>
      </c>
      <c r="J160" s="3">
        <v>3</v>
      </c>
      <c r="K160" s="3">
        <v>2</v>
      </c>
      <c r="L160" s="3">
        <v>3</v>
      </c>
      <c r="M160" s="3">
        <v>0</v>
      </c>
      <c r="N160" s="3">
        <v>1</v>
      </c>
      <c r="O160" s="3"/>
      <c r="P160" s="3"/>
      <c r="Q160" s="39"/>
      <c r="R160" s="39"/>
      <c r="S160" s="39"/>
      <c r="T160" s="39"/>
      <c r="U160" s="39"/>
      <c r="V160" s="39"/>
      <c r="W160" s="39"/>
      <c r="X160" s="39"/>
      <c r="Y160" s="37" t="s">
        <v>150</v>
      </c>
      <c r="Z160" s="40" t="s">
        <v>39</v>
      </c>
      <c r="AA160" s="71">
        <v>6.1</v>
      </c>
      <c r="AB160" s="71">
        <v>5.8</v>
      </c>
      <c r="AC160" s="71">
        <v>5.5</v>
      </c>
      <c r="AD160" s="95">
        <f t="shared" si="2"/>
        <v>17.4</v>
      </c>
      <c r="AE160" s="71">
        <v>2016</v>
      </c>
      <c r="AF160" s="42"/>
    </row>
    <row r="161" spans="1:32" s="43" customFormat="1" ht="36" customHeight="1">
      <c r="A161" s="3"/>
      <c r="B161" s="3"/>
      <c r="C161" s="3"/>
      <c r="D161" s="4"/>
      <c r="E161" s="4"/>
      <c r="F161" s="4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9"/>
      <c r="R161" s="39"/>
      <c r="S161" s="39"/>
      <c r="T161" s="39"/>
      <c r="U161" s="39"/>
      <c r="V161" s="39"/>
      <c r="W161" s="39"/>
      <c r="X161" s="39"/>
      <c r="Y161" s="37" t="s">
        <v>151</v>
      </c>
      <c r="Z161" s="40" t="s">
        <v>34</v>
      </c>
      <c r="AA161" s="37">
        <v>10</v>
      </c>
      <c r="AB161" s="37">
        <v>10</v>
      </c>
      <c r="AC161" s="37">
        <v>10</v>
      </c>
      <c r="AD161" s="95">
        <f t="shared" si="2"/>
        <v>30</v>
      </c>
      <c r="AE161" s="37">
        <v>2016</v>
      </c>
      <c r="AF161" s="42"/>
    </row>
    <row r="162" spans="1:32" s="43" customFormat="1" ht="38.25" customHeight="1">
      <c r="A162" s="3"/>
      <c r="B162" s="3"/>
      <c r="C162" s="3"/>
      <c r="D162" s="4"/>
      <c r="E162" s="4"/>
      <c r="F162" s="4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9"/>
      <c r="R162" s="39"/>
      <c r="S162" s="39"/>
      <c r="T162" s="39"/>
      <c r="U162" s="39"/>
      <c r="V162" s="39"/>
      <c r="W162" s="39"/>
      <c r="X162" s="39"/>
      <c r="Y162" s="37" t="s">
        <v>152</v>
      </c>
      <c r="Z162" s="40" t="s">
        <v>31</v>
      </c>
      <c r="AA162" s="37">
        <v>1</v>
      </c>
      <c r="AB162" s="37">
        <v>1</v>
      </c>
      <c r="AC162" s="37">
        <v>1</v>
      </c>
      <c r="AD162" s="95">
        <f t="shared" si="2"/>
        <v>3</v>
      </c>
      <c r="AE162" s="37"/>
      <c r="AF162" s="42"/>
    </row>
    <row r="163" spans="1:32" s="43" customFormat="1" ht="38.25" customHeight="1">
      <c r="A163" s="3"/>
      <c r="B163" s="3"/>
      <c r="C163" s="3"/>
      <c r="D163" s="4"/>
      <c r="E163" s="4"/>
      <c r="F163" s="4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9"/>
      <c r="R163" s="39"/>
      <c r="S163" s="39"/>
      <c r="T163" s="39"/>
      <c r="U163" s="39"/>
      <c r="V163" s="39"/>
      <c r="W163" s="39"/>
      <c r="X163" s="39"/>
      <c r="Y163" s="37" t="s">
        <v>153</v>
      </c>
      <c r="Z163" s="40" t="s">
        <v>21</v>
      </c>
      <c r="AA163" s="37">
        <v>80</v>
      </c>
      <c r="AB163" s="37">
        <v>80</v>
      </c>
      <c r="AC163" s="37">
        <v>90</v>
      </c>
      <c r="AD163" s="95">
        <f t="shared" si="2"/>
        <v>250</v>
      </c>
      <c r="AE163" s="37">
        <v>2016</v>
      </c>
      <c r="AF163" s="42"/>
    </row>
    <row r="164" spans="1:32" s="43" customFormat="1" ht="30">
      <c r="A164" s="3"/>
      <c r="B164" s="3"/>
      <c r="C164" s="3"/>
      <c r="D164" s="4"/>
      <c r="E164" s="4"/>
      <c r="F164" s="4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9"/>
      <c r="R164" s="39"/>
      <c r="S164" s="39"/>
      <c r="T164" s="39"/>
      <c r="U164" s="39"/>
      <c r="V164" s="39"/>
      <c r="W164" s="39"/>
      <c r="X164" s="39"/>
      <c r="Y164" s="64" t="s">
        <v>70</v>
      </c>
      <c r="Z164" s="40" t="s">
        <v>3</v>
      </c>
      <c r="AA164" s="94">
        <f>SUM(AA165)</f>
        <v>7946.6</v>
      </c>
      <c r="AB164" s="94">
        <f>SUM(AB165)</f>
        <v>7758.3</v>
      </c>
      <c r="AC164" s="94">
        <f>SUM(AC165)</f>
        <v>7375.7</v>
      </c>
      <c r="AD164" s="95">
        <f t="shared" si="2"/>
        <v>23080.600000000002</v>
      </c>
      <c r="AE164" s="71">
        <v>2016</v>
      </c>
      <c r="AF164" s="42"/>
    </row>
    <row r="165" spans="1:32" s="43" customFormat="1" ht="12.75">
      <c r="A165" s="3"/>
      <c r="B165" s="3"/>
      <c r="C165" s="3"/>
      <c r="D165" s="4"/>
      <c r="E165" s="4"/>
      <c r="F165" s="4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9"/>
      <c r="R165" s="39"/>
      <c r="S165" s="39"/>
      <c r="T165" s="39"/>
      <c r="U165" s="39"/>
      <c r="V165" s="39"/>
      <c r="W165" s="39"/>
      <c r="X165" s="39"/>
      <c r="Y165" s="61" t="s">
        <v>23</v>
      </c>
      <c r="Z165" s="40" t="s">
        <v>3</v>
      </c>
      <c r="AA165" s="94">
        <f>SUM(AA169+AA172+AA176)</f>
        <v>7946.6</v>
      </c>
      <c r="AB165" s="94">
        <f>SUM(AB169+AB172+AB176)</f>
        <v>7758.3</v>
      </c>
      <c r="AC165" s="94">
        <f>SUM(AC169+AC172+AC176)</f>
        <v>7375.7</v>
      </c>
      <c r="AD165" s="95">
        <f t="shared" si="2"/>
        <v>23080.600000000002</v>
      </c>
      <c r="AE165" s="71">
        <v>2016</v>
      </c>
      <c r="AF165" s="42"/>
    </row>
    <row r="166" spans="1:32" s="43" customFormat="1" ht="12.75">
      <c r="A166" s="3"/>
      <c r="B166" s="3"/>
      <c r="C166" s="3"/>
      <c r="D166" s="4"/>
      <c r="E166" s="4"/>
      <c r="F166" s="4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9"/>
      <c r="R166" s="39"/>
      <c r="S166" s="39"/>
      <c r="T166" s="39"/>
      <c r="U166" s="39"/>
      <c r="V166" s="39"/>
      <c r="W166" s="39"/>
      <c r="X166" s="39"/>
      <c r="Y166" s="61" t="s">
        <v>25</v>
      </c>
      <c r="Z166" s="40" t="s">
        <v>3</v>
      </c>
      <c r="AA166" s="71" t="s">
        <v>60</v>
      </c>
      <c r="AB166" s="71"/>
      <c r="AC166" s="71"/>
      <c r="AD166" s="95">
        <f t="shared" si="2"/>
        <v>0</v>
      </c>
      <c r="AE166" s="71"/>
      <c r="AF166" s="42"/>
    </row>
    <row r="167" spans="1:32" s="43" customFormat="1" ht="12.75">
      <c r="A167" s="3"/>
      <c r="B167" s="3"/>
      <c r="C167" s="3"/>
      <c r="D167" s="4"/>
      <c r="E167" s="4"/>
      <c r="F167" s="4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9"/>
      <c r="R167" s="39"/>
      <c r="S167" s="39"/>
      <c r="T167" s="39"/>
      <c r="U167" s="39"/>
      <c r="V167" s="39"/>
      <c r="W167" s="39"/>
      <c r="X167" s="39"/>
      <c r="Y167" s="61" t="s">
        <v>24</v>
      </c>
      <c r="Z167" s="40" t="s">
        <v>3</v>
      </c>
      <c r="AA167" s="71" t="s">
        <v>60</v>
      </c>
      <c r="AB167" s="71"/>
      <c r="AC167" s="71"/>
      <c r="AD167" s="95">
        <f t="shared" si="2"/>
        <v>0</v>
      </c>
      <c r="AE167" s="71"/>
      <c r="AF167" s="42"/>
    </row>
    <row r="168" spans="1:32" s="43" customFormat="1" ht="25.5">
      <c r="A168" s="3"/>
      <c r="B168" s="3"/>
      <c r="C168" s="3"/>
      <c r="D168" s="4"/>
      <c r="E168" s="4"/>
      <c r="F168" s="4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9"/>
      <c r="R168" s="39"/>
      <c r="S168" s="39"/>
      <c r="T168" s="39"/>
      <c r="U168" s="39"/>
      <c r="V168" s="39"/>
      <c r="W168" s="39"/>
      <c r="X168" s="39"/>
      <c r="Y168" s="37" t="s">
        <v>154</v>
      </c>
      <c r="Z168" s="40" t="s">
        <v>36</v>
      </c>
      <c r="AA168" s="37">
        <v>1526</v>
      </c>
      <c r="AB168" s="37">
        <v>1527</v>
      </c>
      <c r="AC168" s="37">
        <v>1530</v>
      </c>
      <c r="AD168" s="95">
        <f t="shared" si="2"/>
        <v>4583</v>
      </c>
      <c r="AE168" s="71">
        <v>2016</v>
      </c>
      <c r="AF168" s="42"/>
    </row>
    <row r="169" spans="1:32" s="43" customFormat="1" ht="25.5">
      <c r="A169" s="3">
        <v>6</v>
      </c>
      <c r="B169" s="3">
        <v>0</v>
      </c>
      <c r="C169" s="3">
        <v>4</v>
      </c>
      <c r="D169" s="4">
        <v>0</v>
      </c>
      <c r="E169" s="4">
        <v>8</v>
      </c>
      <c r="F169" s="4">
        <v>0</v>
      </c>
      <c r="G169" s="4">
        <v>1</v>
      </c>
      <c r="H169" s="4">
        <v>0</v>
      </c>
      <c r="I169" s="3">
        <v>2</v>
      </c>
      <c r="J169" s="3">
        <v>3</v>
      </c>
      <c r="K169" s="3">
        <v>2</v>
      </c>
      <c r="L169" s="3">
        <v>4</v>
      </c>
      <c r="M169" s="3">
        <v>0</v>
      </c>
      <c r="N169" s="3">
        <v>1</v>
      </c>
      <c r="O169" s="3"/>
      <c r="P169" s="3"/>
      <c r="Q169" s="39"/>
      <c r="R169" s="39"/>
      <c r="S169" s="39"/>
      <c r="T169" s="39"/>
      <c r="U169" s="39"/>
      <c r="V169" s="39"/>
      <c r="W169" s="39"/>
      <c r="X169" s="39"/>
      <c r="Y169" s="37" t="s">
        <v>155</v>
      </c>
      <c r="Z169" s="40" t="s">
        <v>3</v>
      </c>
      <c r="AA169" s="82">
        <v>7120.6</v>
      </c>
      <c r="AB169" s="37">
        <v>6971.1</v>
      </c>
      <c r="AC169" s="37">
        <v>6627.3</v>
      </c>
      <c r="AD169" s="95">
        <f t="shared" si="2"/>
        <v>20719</v>
      </c>
      <c r="AE169" s="37">
        <v>2016</v>
      </c>
      <c r="AF169" s="42"/>
    </row>
    <row r="170" spans="1:32" s="43" customFormat="1" ht="29.25" customHeight="1">
      <c r="A170" s="3"/>
      <c r="B170" s="3"/>
      <c r="C170" s="3"/>
      <c r="D170" s="4"/>
      <c r="E170" s="4"/>
      <c r="F170" s="4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9"/>
      <c r="R170" s="39"/>
      <c r="S170" s="39"/>
      <c r="T170" s="39"/>
      <c r="U170" s="39"/>
      <c r="V170" s="39"/>
      <c r="W170" s="39"/>
      <c r="X170" s="39"/>
      <c r="Y170" s="37" t="s">
        <v>156</v>
      </c>
      <c r="Z170" s="40" t="s">
        <v>21</v>
      </c>
      <c r="AA170" s="37">
        <v>100</v>
      </c>
      <c r="AB170" s="37">
        <v>100</v>
      </c>
      <c r="AC170" s="37">
        <v>107</v>
      </c>
      <c r="AD170" s="95">
        <f t="shared" si="2"/>
        <v>307</v>
      </c>
      <c r="AE170" s="37">
        <v>2016</v>
      </c>
      <c r="AF170" s="42"/>
    </row>
    <row r="171" spans="1:32" s="43" customFormat="1" ht="25.5">
      <c r="A171" s="3"/>
      <c r="B171" s="3"/>
      <c r="C171" s="3"/>
      <c r="D171" s="4"/>
      <c r="E171" s="4"/>
      <c r="F171" s="4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9"/>
      <c r="R171" s="39"/>
      <c r="S171" s="39"/>
      <c r="T171" s="39"/>
      <c r="U171" s="39"/>
      <c r="V171" s="39"/>
      <c r="W171" s="39"/>
      <c r="X171" s="39"/>
      <c r="Y171" s="37" t="s">
        <v>157</v>
      </c>
      <c r="Z171" s="40" t="s">
        <v>3</v>
      </c>
      <c r="AA171" s="37">
        <v>287.5</v>
      </c>
      <c r="AB171" s="44">
        <v>274</v>
      </c>
      <c r="AC171" s="37">
        <v>260.5</v>
      </c>
      <c r="AD171" s="95">
        <f t="shared" si="2"/>
        <v>822</v>
      </c>
      <c r="AE171" s="37">
        <v>2016</v>
      </c>
      <c r="AF171" s="42"/>
    </row>
    <row r="172" spans="1:32" s="43" customFormat="1" ht="25.5">
      <c r="A172" s="3">
        <v>6</v>
      </c>
      <c r="B172" s="3">
        <v>0</v>
      </c>
      <c r="C172" s="3">
        <v>4</v>
      </c>
      <c r="D172" s="4">
        <v>0</v>
      </c>
      <c r="E172" s="4">
        <v>8</v>
      </c>
      <c r="F172" s="4">
        <v>0</v>
      </c>
      <c r="G172" s="4">
        <v>1</v>
      </c>
      <c r="H172" s="4">
        <v>0</v>
      </c>
      <c r="I172" s="3">
        <v>2</v>
      </c>
      <c r="J172" s="3">
        <v>3</v>
      </c>
      <c r="K172" s="3">
        <v>2</v>
      </c>
      <c r="L172" s="3">
        <v>4</v>
      </c>
      <c r="M172" s="3">
        <v>0</v>
      </c>
      <c r="N172" s="3">
        <v>2</v>
      </c>
      <c r="O172" s="3"/>
      <c r="P172" s="3"/>
      <c r="Q172" s="39"/>
      <c r="R172" s="39"/>
      <c r="S172" s="39"/>
      <c r="T172" s="39"/>
      <c r="U172" s="39"/>
      <c r="V172" s="39"/>
      <c r="W172" s="39"/>
      <c r="X172" s="39"/>
      <c r="Y172" s="37" t="s">
        <v>44</v>
      </c>
      <c r="Z172" s="40" t="s">
        <v>3</v>
      </c>
      <c r="AA172" s="37">
        <v>287.5</v>
      </c>
      <c r="AB172" s="44">
        <v>274</v>
      </c>
      <c r="AC172" s="37">
        <v>260.5</v>
      </c>
      <c r="AD172" s="95">
        <f t="shared" si="2"/>
        <v>822</v>
      </c>
      <c r="AE172" s="37">
        <v>2016</v>
      </c>
      <c r="AF172" s="42"/>
    </row>
    <row r="173" spans="1:32" s="43" customFormat="1" ht="41.25" customHeight="1">
      <c r="A173" s="3">
        <v>6</v>
      </c>
      <c r="B173" s="3">
        <v>0</v>
      </c>
      <c r="C173" s="3">
        <v>4</v>
      </c>
      <c r="D173" s="4">
        <v>0</v>
      </c>
      <c r="E173" s="4">
        <v>8</v>
      </c>
      <c r="F173" s="4">
        <v>0</v>
      </c>
      <c r="G173" s="4">
        <v>1</v>
      </c>
      <c r="H173" s="4">
        <v>0</v>
      </c>
      <c r="I173" s="3">
        <v>2</v>
      </c>
      <c r="J173" s="3">
        <v>3</v>
      </c>
      <c r="K173" s="3">
        <v>7</v>
      </c>
      <c r="L173" s="3">
        <v>4</v>
      </c>
      <c r="M173" s="3">
        <v>0</v>
      </c>
      <c r="N173" s="3">
        <v>9</v>
      </c>
      <c r="O173" s="3"/>
      <c r="P173" s="3"/>
      <c r="Q173" s="39"/>
      <c r="R173" s="39"/>
      <c r="S173" s="39"/>
      <c r="T173" s="39"/>
      <c r="U173" s="39"/>
      <c r="V173" s="39"/>
      <c r="W173" s="39"/>
      <c r="X173" s="39"/>
      <c r="Y173" s="37" t="s">
        <v>45</v>
      </c>
      <c r="Z173" s="40" t="s">
        <v>3</v>
      </c>
      <c r="AA173" s="37" t="s">
        <v>60</v>
      </c>
      <c r="AB173" s="37" t="s">
        <v>60</v>
      </c>
      <c r="AC173" s="37" t="s">
        <v>60</v>
      </c>
      <c r="AD173" s="95">
        <f t="shared" si="2"/>
        <v>0</v>
      </c>
      <c r="AE173" s="37"/>
      <c r="AF173" s="42"/>
    </row>
    <row r="174" spans="1:32" s="43" customFormat="1" ht="28.5" customHeight="1">
      <c r="A174" s="3"/>
      <c r="B174" s="3"/>
      <c r="C174" s="3"/>
      <c r="D174" s="4"/>
      <c r="E174" s="4"/>
      <c r="F174" s="4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9"/>
      <c r="R174" s="39"/>
      <c r="S174" s="39"/>
      <c r="T174" s="39"/>
      <c r="U174" s="39"/>
      <c r="V174" s="39"/>
      <c r="W174" s="39"/>
      <c r="X174" s="39"/>
      <c r="Y174" s="37" t="s">
        <v>158</v>
      </c>
      <c r="Z174" s="40" t="s">
        <v>21</v>
      </c>
      <c r="AA174" s="37">
        <v>102</v>
      </c>
      <c r="AB174" s="37">
        <v>102</v>
      </c>
      <c r="AC174" s="37">
        <v>101</v>
      </c>
      <c r="AD174" s="95">
        <f t="shared" si="2"/>
        <v>305</v>
      </c>
      <c r="AE174" s="37">
        <v>2016</v>
      </c>
      <c r="AF174" s="42"/>
    </row>
    <row r="175" spans="1:32" s="36" customFormat="1" ht="29.25" customHeight="1">
      <c r="A175" s="3"/>
      <c r="B175" s="3"/>
      <c r="C175" s="3"/>
      <c r="D175" s="4"/>
      <c r="E175" s="4"/>
      <c r="F175" s="4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9"/>
      <c r="R175" s="39"/>
      <c r="S175" s="39"/>
      <c r="T175" s="39"/>
      <c r="U175" s="39"/>
      <c r="V175" s="39"/>
      <c r="W175" s="39"/>
      <c r="X175" s="39"/>
      <c r="Y175" s="37" t="s">
        <v>159</v>
      </c>
      <c r="Z175" s="40" t="s">
        <v>3</v>
      </c>
      <c r="AA175" s="37">
        <v>538.5</v>
      </c>
      <c r="AB175" s="37">
        <v>513.2</v>
      </c>
      <c r="AC175" s="37">
        <v>487.9</v>
      </c>
      <c r="AD175" s="95">
        <f t="shared" si="2"/>
        <v>1539.6</v>
      </c>
      <c r="AE175" s="37">
        <v>2016</v>
      </c>
      <c r="AF175" s="34"/>
    </row>
    <row r="176" spans="1:32" s="36" customFormat="1" ht="27" customHeight="1">
      <c r="A176" s="3">
        <v>6</v>
      </c>
      <c r="B176" s="3">
        <v>0</v>
      </c>
      <c r="C176" s="3">
        <v>4</v>
      </c>
      <c r="D176" s="4">
        <v>0</v>
      </c>
      <c r="E176" s="4">
        <v>8</v>
      </c>
      <c r="F176" s="4">
        <v>0</v>
      </c>
      <c r="G176" s="4">
        <v>1</v>
      </c>
      <c r="H176" s="4">
        <v>0</v>
      </c>
      <c r="I176" s="3">
        <v>2</v>
      </c>
      <c r="J176" s="3">
        <v>3</v>
      </c>
      <c r="K176" s="3">
        <v>2</v>
      </c>
      <c r="L176" s="3">
        <v>4</v>
      </c>
      <c r="M176" s="3">
        <v>0</v>
      </c>
      <c r="N176" s="3">
        <v>3</v>
      </c>
      <c r="O176" s="3"/>
      <c r="P176" s="3"/>
      <c r="Q176" s="39"/>
      <c r="R176" s="39"/>
      <c r="S176" s="39"/>
      <c r="T176" s="39"/>
      <c r="U176" s="39"/>
      <c r="V176" s="39"/>
      <c r="W176" s="39"/>
      <c r="X176" s="39"/>
      <c r="Y176" s="37" t="s">
        <v>51</v>
      </c>
      <c r="Z176" s="40" t="s">
        <v>3</v>
      </c>
      <c r="AA176" s="37">
        <v>538.5</v>
      </c>
      <c r="AB176" s="37">
        <v>513.2</v>
      </c>
      <c r="AC176" s="37">
        <v>487.9</v>
      </c>
      <c r="AD176" s="95">
        <f t="shared" si="2"/>
        <v>1539.6</v>
      </c>
      <c r="AE176" s="37">
        <v>2016</v>
      </c>
      <c r="AF176" s="34"/>
    </row>
    <row r="177" spans="1:32" s="36" customFormat="1" ht="51.75" customHeight="1">
      <c r="A177" s="3">
        <v>6</v>
      </c>
      <c r="B177" s="3">
        <v>0</v>
      </c>
      <c r="C177" s="3">
        <v>4</v>
      </c>
      <c r="D177" s="4">
        <v>0</v>
      </c>
      <c r="E177" s="4">
        <v>8</v>
      </c>
      <c r="F177" s="4">
        <v>0</v>
      </c>
      <c r="G177" s="4">
        <v>1</v>
      </c>
      <c r="H177" s="4">
        <v>0</v>
      </c>
      <c r="I177" s="3">
        <v>2</v>
      </c>
      <c r="J177" s="3">
        <v>3</v>
      </c>
      <c r="K177" s="3">
        <v>7</v>
      </c>
      <c r="L177" s="3">
        <v>4</v>
      </c>
      <c r="M177" s="3">
        <v>0</v>
      </c>
      <c r="N177" s="3">
        <v>8</v>
      </c>
      <c r="O177" s="3"/>
      <c r="P177" s="3"/>
      <c r="Q177" s="39"/>
      <c r="R177" s="39"/>
      <c r="S177" s="39"/>
      <c r="T177" s="39"/>
      <c r="U177" s="39"/>
      <c r="V177" s="39"/>
      <c r="W177" s="39"/>
      <c r="X177" s="39"/>
      <c r="Y177" s="37" t="s">
        <v>52</v>
      </c>
      <c r="Z177" s="40" t="s">
        <v>3</v>
      </c>
      <c r="AA177" s="37" t="s">
        <v>60</v>
      </c>
      <c r="AB177" s="37"/>
      <c r="AC177" s="37"/>
      <c r="AD177" s="95">
        <f t="shared" si="2"/>
        <v>0</v>
      </c>
      <c r="AE177" s="37"/>
      <c r="AF177" s="34"/>
    </row>
    <row r="178" spans="1:32" s="36" customFormat="1" ht="24.75" customHeight="1">
      <c r="A178" s="3"/>
      <c r="B178" s="3"/>
      <c r="C178" s="3"/>
      <c r="D178" s="4"/>
      <c r="E178" s="4"/>
      <c r="F178" s="4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9"/>
      <c r="R178" s="39"/>
      <c r="S178" s="39"/>
      <c r="T178" s="39"/>
      <c r="U178" s="39"/>
      <c r="V178" s="39"/>
      <c r="W178" s="39"/>
      <c r="X178" s="39"/>
      <c r="Y178" s="37" t="s">
        <v>160</v>
      </c>
      <c r="Z178" s="40" t="s">
        <v>21</v>
      </c>
      <c r="AA178" s="37">
        <v>80</v>
      </c>
      <c r="AB178" s="37">
        <v>90</v>
      </c>
      <c r="AC178" s="37">
        <v>95</v>
      </c>
      <c r="AD178" s="95">
        <f t="shared" si="2"/>
        <v>265</v>
      </c>
      <c r="AE178" s="37">
        <v>2016</v>
      </c>
      <c r="AF178" s="34"/>
    </row>
    <row r="179" spans="1:32" s="43" customFormat="1" ht="31.5">
      <c r="A179" s="86"/>
      <c r="B179" s="86"/>
      <c r="C179" s="86"/>
      <c r="D179" s="87"/>
      <c r="E179" s="87"/>
      <c r="F179" s="87"/>
      <c r="G179" s="87"/>
      <c r="H179" s="87"/>
      <c r="I179" s="86"/>
      <c r="J179" s="86"/>
      <c r="K179" s="86"/>
      <c r="L179" s="86"/>
      <c r="M179" s="86"/>
      <c r="N179" s="86"/>
      <c r="O179" s="86"/>
      <c r="P179" s="86"/>
      <c r="Q179" s="88"/>
      <c r="R179" s="88"/>
      <c r="S179" s="88"/>
      <c r="T179" s="88"/>
      <c r="U179" s="88"/>
      <c r="V179" s="88"/>
      <c r="W179" s="88"/>
      <c r="X179" s="88"/>
      <c r="Y179" s="89" t="s">
        <v>71</v>
      </c>
      <c r="Z179" s="90" t="s">
        <v>3</v>
      </c>
      <c r="AA179" s="91">
        <f>SUM(AA180:AA182)</f>
        <v>259.2</v>
      </c>
      <c r="AB179" s="91">
        <f>SUM(AB180:AB182)</f>
        <v>247</v>
      </c>
      <c r="AC179" s="91">
        <f>SUM(AC180:AC182)</f>
        <v>234.8</v>
      </c>
      <c r="AD179" s="95">
        <f t="shared" si="2"/>
        <v>741</v>
      </c>
      <c r="AE179" s="92">
        <v>2016</v>
      </c>
      <c r="AF179" s="42"/>
    </row>
    <row r="180" spans="1:32" s="43" customFormat="1" ht="12.75">
      <c r="A180" s="3"/>
      <c r="B180" s="3"/>
      <c r="C180" s="3"/>
      <c r="D180" s="4"/>
      <c r="E180" s="4"/>
      <c r="F180" s="4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9"/>
      <c r="R180" s="39"/>
      <c r="S180" s="39"/>
      <c r="T180" s="39"/>
      <c r="U180" s="39"/>
      <c r="V180" s="39"/>
      <c r="W180" s="39"/>
      <c r="X180" s="39"/>
      <c r="Y180" s="61" t="s">
        <v>23</v>
      </c>
      <c r="Z180" s="40" t="s">
        <v>3</v>
      </c>
      <c r="AA180" s="44">
        <f>SUM(AA183+AA194)</f>
        <v>259.2</v>
      </c>
      <c r="AB180" s="44">
        <f>SUM(AB183+AB194)</f>
        <v>247</v>
      </c>
      <c r="AC180" s="44">
        <f>SUM(AC183+AC194)</f>
        <v>234.8</v>
      </c>
      <c r="AD180" s="95">
        <f t="shared" si="2"/>
        <v>741</v>
      </c>
      <c r="AE180" s="37">
        <v>2016</v>
      </c>
      <c r="AF180" s="42"/>
    </row>
    <row r="181" spans="1:32" s="43" customFormat="1" ht="12.75">
      <c r="A181" s="3"/>
      <c r="B181" s="3"/>
      <c r="C181" s="3"/>
      <c r="D181" s="4"/>
      <c r="E181" s="4"/>
      <c r="F181" s="4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9"/>
      <c r="R181" s="39"/>
      <c r="S181" s="39"/>
      <c r="T181" s="39"/>
      <c r="U181" s="39"/>
      <c r="V181" s="39"/>
      <c r="W181" s="39"/>
      <c r="X181" s="39"/>
      <c r="Y181" s="61" t="s">
        <v>25</v>
      </c>
      <c r="Z181" s="40" t="s">
        <v>3</v>
      </c>
      <c r="AA181" s="44" t="s">
        <v>60</v>
      </c>
      <c r="AB181" s="44"/>
      <c r="AC181" s="44"/>
      <c r="AD181" s="95">
        <f t="shared" si="2"/>
        <v>0</v>
      </c>
      <c r="AE181" s="37"/>
      <c r="AF181" s="42"/>
    </row>
    <row r="182" spans="1:32" s="43" customFormat="1" ht="18" customHeight="1">
      <c r="A182" s="3"/>
      <c r="B182" s="3"/>
      <c r="C182" s="3"/>
      <c r="D182" s="4"/>
      <c r="E182" s="4"/>
      <c r="F182" s="4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9"/>
      <c r="R182" s="39"/>
      <c r="S182" s="39"/>
      <c r="T182" s="39"/>
      <c r="U182" s="39"/>
      <c r="V182" s="39"/>
      <c r="W182" s="39"/>
      <c r="X182" s="39"/>
      <c r="Y182" s="61" t="s">
        <v>24</v>
      </c>
      <c r="Z182" s="40" t="s">
        <v>3</v>
      </c>
      <c r="AA182" s="44" t="s">
        <v>60</v>
      </c>
      <c r="AB182" s="44"/>
      <c r="AC182" s="44"/>
      <c r="AD182" s="95">
        <f t="shared" si="2"/>
        <v>0</v>
      </c>
      <c r="AE182" s="37"/>
      <c r="AF182" s="42"/>
    </row>
    <row r="183" spans="1:32" s="43" customFormat="1" ht="60">
      <c r="A183" s="3"/>
      <c r="B183" s="3"/>
      <c r="C183" s="3"/>
      <c r="D183" s="4"/>
      <c r="E183" s="4"/>
      <c r="F183" s="4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9"/>
      <c r="R183" s="39"/>
      <c r="S183" s="39"/>
      <c r="T183" s="39"/>
      <c r="U183" s="39"/>
      <c r="V183" s="39"/>
      <c r="W183" s="39"/>
      <c r="X183" s="39"/>
      <c r="Y183" s="64" t="s">
        <v>72</v>
      </c>
      <c r="Z183" s="40" t="s">
        <v>3</v>
      </c>
      <c r="AA183" s="44">
        <f>SUM(AA185+AA188+AA190)</f>
        <v>259.2</v>
      </c>
      <c r="AB183" s="44">
        <v>247</v>
      </c>
      <c r="AC183" s="44">
        <v>234.8</v>
      </c>
      <c r="AD183" s="95">
        <f t="shared" si="2"/>
        <v>741</v>
      </c>
      <c r="AE183" s="37">
        <v>2016</v>
      </c>
      <c r="AF183" s="42"/>
    </row>
    <row r="184" spans="1:32" s="43" customFormat="1" ht="38.25">
      <c r="A184" s="3"/>
      <c r="B184" s="3"/>
      <c r="C184" s="3"/>
      <c r="D184" s="4"/>
      <c r="E184" s="4"/>
      <c r="F184" s="4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9"/>
      <c r="R184" s="39"/>
      <c r="S184" s="39"/>
      <c r="T184" s="39"/>
      <c r="U184" s="39"/>
      <c r="V184" s="39"/>
      <c r="W184" s="39"/>
      <c r="X184" s="39"/>
      <c r="Y184" s="37" t="s">
        <v>161</v>
      </c>
      <c r="Z184" s="40" t="s">
        <v>35</v>
      </c>
      <c r="AA184" s="71">
        <v>26</v>
      </c>
      <c r="AB184" s="71">
        <v>26</v>
      </c>
      <c r="AC184" s="71">
        <v>26</v>
      </c>
      <c r="AD184" s="95">
        <f t="shared" si="2"/>
        <v>78</v>
      </c>
      <c r="AE184" s="71"/>
      <c r="AF184" s="42"/>
    </row>
    <row r="185" spans="1:32" s="36" customFormat="1" ht="38.25">
      <c r="A185" s="3">
        <v>6</v>
      </c>
      <c r="B185" s="3">
        <v>0</v>
      </c>
      <c r="C185" s="3">
        <v>4</v>
      </c>
      <c r="D185" s="4">
        <v>1</v>
      </c>
      <c r="E185" s="4">
        <v>1</v>
      </c>
      <c r="F185" s="4">
        <v>0</v>
      </c>
      <c r="G185" s="4">
        <v>2</v>
      </c>
      <c r="H185" s="4">
        <v>0</v>
      </c>
      <c r="I185" s="3">
        <v>2</v>
      </c>
      <c r="J185" s="3">
        <v>4</v>
      </c>
      <c r="K185" s="3">
        <v>1</v>
      </c>
      <c r="L185" s="3">
        <v>1</v>
      </c>
      <c r="M185" s="3">
        <v>0</v>
      </c>
      <c r="N185" s="3">
        <v>1</v>
      </c>
      <c r="O185" s="3"/>
      <c r="P185" s="3"/>
      <c r="Q185" s="39"/>
      <c r="R185" s="39"/>
      <c r="S185" s="39"/>
      <c r="T185" s="39"/>
      <c r="U185" s="39"/>
      <c r="V185" s="39"/>
      <c r="W185" s="39"/>
      <c r="X185" s="39"/>
      <c r="Y185" s="37" t="s">
        <v>202</v>
      </c>
      <c r="Z185" s="40" t="s">
        <v>3</v>
      </c>
      <c r="AA185" s="37">
        <v>39.2</v>
      </c>
      <c r="AB185" s="37">
        <v>37.4</v>
      </c>
      <c r="AC185" s="37">
        <v>35.5</v>
      </c>
      <c r="AD185" s="95">
        <f t="shared" si="2"/>
        <v>112.1</v>
      </c>
      <c r="AE185" s="37">
        <v>2016</v>
      </c>
      <c r="AF185" s="34"/>
    </row>
    <row r="186" spans="1:32" s="36" customFormat="1" ht="38.25">
      <c r="A186" s="3"/>
      <c r="B186" s="3"/>
      <c r="C186" s="3"/>
      <c r="D186" s="4"/>
      <c r="E186" s="4"/>
      <c r="F186" s="4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9"/>
      <c r="R186" s="39"/>
      <c r="S186" s="39"/>
      <c r="T186" s="39"/>
      <c r="U186" s="39"/>
      <c r="V186" s="39"/>
      <c r="W186" s="39"/>
      <c r="X186" s="39"/>
      <c r="Y186" s="37" t="s">
        <v>162</v>
      </c>
      <c r="Z186" s="40" t="s">
        <v>41</v>
      </c>
      <c r="AA186" s="37">
        <v>1825</v>
      </c>
      <c r="AB186" s="37">
        <v>1830</v>
      </c>
      <c r="AC186" s="37">
        <v>1830</v>
      </c>
      <c r="AD186" s="95">
        <f t="shared" si="2"/>
        <v>5485</v>
      </c>
      <c r="AE186" s="37"/>
      <c r="AF186" s="34"/>
    </row>
    <row r="187" spans="1:32" s="36" customFormat="1" ht="38.25">
      <c r="A187" s="3"/>
      <c r="B187" s="3"/>
      <c r="C187" s="3"/>
      <c r="D187" s="4"/>
      <c r="E187" s="4"/>
      <c r="F187" s="4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9"/>
      <c r="R187" s="39"/>
      <c r="S187" s="39"/>
      <c r="T187" s="39"/>
      <c r="U187" s="39"/>
      <c r="V187" s="39"/>
      <c r="W187" s="39"/>
      <c r="X187" s="39"/>
      <c r="Y187" s="37" t="s">
        <v>201</v>
      </c>
      <c r="Z187" s="40" t="s">
        <v>35</v>
      </c>
      <c r="AA187" s="71">
        <v>14</v>
      </c>
      <c r="AB187" s="71">
        <v>14</v>
      </c>
      <c r="AC187" s="71">
        <v>14</v>
      </c>
      <c r="AD187" s="95">
        <f t="shared" si="2"/>
        <v>42</v>
      </c>
      <c r="AE187" s="71"/>
      <c r="AF187" s="34"/>
    </row>
    <row r="188" spans="1:32" s="36" customFormat="1" ht="25.5">
      <c r="A188" s="3">
        <v>6</v>
      </c>
      <c r="B188" s="3">
        <v>0</v>
      </c>
      <c r="C188" s="3">
        <v>4</v>
      </c>
      <c r="D188" s="4">
        <v>1</v>
      </c>
      <c r="E188" s="4">
        <v>1</v>
      </c>
      <c r="F188" s="4">
        <v>0</v>
      </c>
      <c r="G188" s="4">
        <v>2</v>
      </c>
      <c r="H188" s="4">
        <v>0</v>
      </c>
      <c r="I188" s="3">
        <v>2</v>
      </c>
      <c r="J188" s="3">
        <v>4</v>
      </c>
      <c r="K188" s="3">
        <v>1</v>
      </c>
      <c r="L188" s="3">
        <v>1</v>
      </c>
      <c r="M188" s="3">
        <v>0</v>
      </c>
      <c r="N188" s="3">
        <v>2</v>
      </c>
      <c r="O188" s="3"/>
      <c r="P188" s="3"/>
      <c r="Q188" s="39"/>
      <c r="R188" s="39"/>
      <c r="S188" s="39"/>
      <c r="T188" s="39"/>
      <c r="U188" s="39"/>
      <c r="V188" s="39"/>
      <c r="W188" s="39"/>
      <c r="X188" s="39"/>
      <c r="Y188" s="37" t="s">
        <v>163</v>
      </c>
      <c r="Z188" s="40" t="s">
        <v>58</v>
      </c>
      <c r="AA188" s="72">
        <v>160</v>
      </c>
      <c r="AB188" s="72">
        <v>152.4</v>
      </c>
      <c r="AC188" s="72">
        <v>145</v>
      </c>
      <c r="AD188" s="95">
        <f t="shared" si="2"/>
        <v>457.4</v>
      </c>
      <c r="AE188" s="74">
        <v>2016</v>
      </c>
      <c r="AF188" s="34"/>
    </row>
    <row r="189" spans="1:32" s="43" customFormat="1" ht="38.25">
      <c r="A189" s="3"/>
      <c r="B189" s="3"/>
      <c r="C189" s="3"/>
      <c r="D189" s="4"/>
      <c r="E189" s="4"/>
      <c r="F189" s="4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9"/>
      <c r="R189" s="39"/>
      <c r="S189" s="39"/>
      <c r="T189" s="39"/>
      <c r="U189" s="39"/>
      <c r="V189" s="39"/>
      <c r="W189" s="39"/>
      <c r="X189" s="39"/>
      <c r="Y189" s="37" t="s">
        <v>164</v>
      </c>
      <c r="Z189" s="40" t="s">
        <v>36</v>
      </c>
      <c r="AA189" s="37">
        <v>231</v>
      </c>
      <c r="AB189" s="37">
        <v>231</v>
      </c>
      <c r="AC189" s="37">
        <v>232</v>
      </c>
      <c r="AD189" s="95">
        <f t="shared" si="2"/>
        <v>694</v>
      </c>
      <c r="AE189" s="37"/>
      <c r="AF189" s="42"/>
    </row>
    <row r="190" spans="1:32" s="36" customFormat="1" ht="25.5">
      <c r="A190" s="3">
        <v>6</v>
      </c>
      <c r="B190" s="3">
        <v>0</v>
      </c>
      <c r="C190" s="3">
        <v>4</v>
      </c>
      <c r="D190" s="4">
        <v>1</v>
      </c>
      <c r="E190" s="4">
        <v>1</v>
      </c>
      <c r="F190" s="4">
        <v>0</v>
      </c>
      <c r="G190" s="4">
        <v>2</v>
      </c>
      <c r="H190" s="4">
        <v>0</v>
      </c>
      <c r="I190" s="3">
        <v>2</v>
      </c>
      <c r="J190" s="3">
        <v>4</v>
      </c>
      <c r="K190" s="3">
        <v>1</v>
      </c>
      <c r="L190" s="3">
        <v>1</v>
      </c>
      <c r="M190" s="3">
        <v>0</v>
      </c>
      <c r="N190" s="3">
        <v>3</v>
      </c>
      <c r="O190" s="3"/>
      <c r="P190" s="3"/>
      <c r="Q190" s="39"/>
      <c r="R190" s="39"/>
      <c r="S190" s="39"/>
      <c r="T190" s="39"/>
      <c r="U190" s="39"/>
      <c r="V190" s="39"/>
      <c r="W190" s="39"/>
      <c r="X190" s="39"/>
      <c r="Y190" s="37" t="s">
        <v>165</v>
      </c>
      <c r="Z190" s="40" t="s">
        <v>40</v>
      </c>
      <c r="AA190" s="37">
        <v>60</v>
      </c>
      <c r="AB190" s="37">
        <v>57.2</v>
      </c>
      <c r="AC190" s="37">
        <v>54.3</v>
      </c>
      <c r="AD190" s="95">
        <f t="shared" si="2"/>
        <v>171.5</v>
      </c>
      <c r="AE190" s="37">
        <v>2016</v>
      </c>
      <c r="AF190" s="34"/>
    </row>
    <row r="191" spans="1:32" s="43" customFormat="1" ht="25.5">
      <c r="A191" s="3"/>
      <c r="B191" s="3"/>
      <c r="C191" s="3"/>
      <c r="D191" s="4"/>
      <c r="E191" s="4"/>
      <c r="F191" s="4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9"/>
      <c r="R191" s="39"/>
      <c r="S191" s="39"/>
      <c r="T191" s="39"/>
      <c r="U191" s="39"/>
      <c r="V191" s="39"/>
      <c r="W191" s="39"/>
      <c r="X191" s="39"/>
      <c r="Y191" s="37" t="s">
        <v>166</v>
      </c>
      <c r="Z191" s="40" t="s">
        <v>35</v>
      </c>
      <c r="AA191" s="37">
        <v>30</v>
      </c>
      <c r="AB191" s="37">
        <v>25</v>
      </c>
      <c r="AC191" s="37">
        <v>20</v>
      </c>
      <c r="AD191" s="95">
        <f t="shared" si="2"/>
        <v>75</v>
      </c>
      <c r="AE191" s="37"/>
      <c r="AF191" s="42"/>
    </row>
    <row r="192" spans="1:32" s="36" customFormat="1" ht="38.25">
      <c r="A192" s="3"/>
      <c r="B192" s="3"/>
      <c r="C192" s="3"/>
      <c r="D192" s="4"/>
      <c r="E192" s="4"/>
      <c r="F192" s="4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9"/>
      <c r="R192" s="39"/>
      <c r="S192" s="39"/>
      <c r="T192" s="39"/>
      <c r="U192" s="39"/>
      <c r="V192" s="39"/>
      <c r="W192" s="39"/>
      <c r="X192" s="39"/>
      <c r="Y192" s="37" t="s">
        <v>167</v>
      </c>
      <c r="Z192" s="40" t="s">
        <v>31</v>
      </c>
      <c r="AA192" s="37" t="s">
        <v>61</v>
      </c>
      <c r="AB192" s="37" t="s">
        <v>61</v>
      </c>
      <c r="AC192" s="37" t="s">
        <v>61</v>
      </c>
      <c r="AD192" s="95">
        <f t="shared" si="2"/>
        <v>0</v>
      </c>
      <c r="AE192" s="37"/>
      <c r="AF192" s="34"/>
    </row>
    <row r="193" spans="1:32" s="36" customFormat="1" ht="25.5">
      <c r="A193" s="3"/>
      <c r="B193" s="3"/>
      <c r="C193" s="3"/>
      <c r="D193" s="4"/>
      <c r="E193" s="4"/>
      <c r="F193" s="4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9"/>
      <c r="R193" s="39"/>
      <c r="S193" s="39"/>
      <c r="T193" s="39"/>
      <c r="U193" s="39"/>
      <c r="V193" s="39"/>
      <c r="W193" s="39"/>
      <c r="X193" s="39"/>
      <c r="Y193" s="37" t="s">
        <v>168</v>
      </c>
      <c r="Z193" s="40" t="s">
        <v>35</v>
      </c>
      <c r="AA193" s="37">
        <v>1</v>
      </c>
      <c r="AB193" s="37">
        <v>1</v>
      </c>
      <c r="AC193" s="37">
        <v>1</v>
      </c>
      <c r="AD193" s="95">
        <f t="shared" si="2"/>
        <v>3</v>
      </c>
      <c r="AE193" s="37"/>
      <c r="AF193" s="34"/>
    </row>
    <row r="194" spans="1:32" s="36" customFormat="1" ht="30">
      <c r="A194" s="3"/>
      <c r="B194" s="3"/>
      <c r="C194" s="3"/>
      <c r="D194" s="4"/>
      <c r="E194" s="4"/>
      <c r="F194" s="4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9"/>
      <c r="R194" s="39"/>
      <c r="S194" s="39"/>
      <c r="T194" s="39"/>
      <c r="U194" s="39"/>
      <c r="V194" s="39"/>
      <c r="W194" s="39"/>
      <c r="X194" s="39"/>
      <c r="Y194" s="64" t="s">
        <v>73</v>
      </c>
      <c r="Z194" s="40" t="s">
        <v>3</v>
      </c>
      <c r="AA194" s="71">
        <f>SUM(AA195:AA197)</f>
        <v>0</v>
      </c>
      <c r="AB194" s="71">
        <f>SUM(AB195:AB197)</f>
        <v>0</v>
      </c>
      <c r="AC194" s="71">
        <f>SUM(AC195:AC197)</f>
        <v>0</v>
      </c>
      <c r="AD194" s="95">
        <f t="shared" si="2"/>
        <v>0</v>
      </c>
      <c r="AE194" s="71"/>
      <c r="AF194" s="34"/>
    </row>
    <row r="195" spans="1:32" s="36" customFormat="1" ht="12.75">
      <c r="A195" s="3"/>
      <c r="B195" s="3"/>
      <c r="C195" s="3"/>
      <c r="D195" s="4"/>
      <c r="E195" s="4"/>
      <c r="F195" s="4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9"/>
      <c r="R195" s="39"/>
      <c r="S195" s="39"/>
      <c r="T195" s="39"/>
      <c r="U195" s="39"/>
      <c r="V195" s="39"/>
      <c r="W195" s="39"/>
      <c r="X195" s="39"/>
      <c r="Y195" s="61" t="s">
        <v>23</v>
      </c>
      <c r="Z195" s="40" t="s">
        <v>3</v>
      </c>
      <c r="AA195" s="71"/>
      <c r="AB195" s="71"/>
      <c r="AC195" s="71"/>
      <c r="AD195" s="95">
        <f t="shared" si="2"/>
        <v>0</v>
      </c>
      <c r="AE195" s="71"/>
      <c r="AF195" s="34"/>
    </row>
    <row r="196" spans="1:32" s="36" customFormat="1" ht="12.75">
      <c r="A196" s="3"/>
      <c r="B196" s="3"/>
      <c r="C196" s="3"/>
      <c r="D196" s="4"/>
      <c r="E196" s="4"/>
      <c r="F196" s="4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9"/>
      <c r="R196" s="39"/>
      <c r="S196" s="39"/>
      <c r="T196" s="39"/>
      <c r="U196" s="39"/>
      <c r="V196" s="39"/>
      <c r="W196" s="39"/>
      <c r="X196" s="39"/>
      <c r="Y196" s="61" t="s">
        <v>25</v>
      </c>
      <c r="Z196" s="40" t="s">
        <v>3</v>
      </c>
      <c r="AA196" s="71" t="s">
        <v>60</v>
      </c>
      <c r="AB196" s="71"/>
      <c r="AC196" s="71"/>
      <c r="AD196" s="95">
        <f t="shared" si="2"/>
        <v>0</v>
      </c>
      <c r="AE196" s="71"/>
      <c r="AF196" s="34"/>
    </row>
    <row r="197" spans="1:32" s="36" customFormat="1" ht="12.75">
      <c r="A197" s="3"/>
      <c r="B197" s="3"/>
      <c r="C197" s="3"/>
      <c r="D197" s="4"/>
      <c r="E197" s="4"/>
      <c r="F197" s="4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9"/>
      <c r="R197" s="39"/>
      <c r="S197" s="39"/>
      <c r="T197" s="39"/>
      <c r="U197" s="39"/>
      <c r="V197" s="39"/>
      <c r="W197" s="39"/>
      <c r="X197" s="39"/>
      <c r="Y197" s="61" t="s">
        <v>24</v>
      </c>
      <c r="Z197" s="40" t="s">
        <v>3</v>
      </c>
      <c r="AA197" s="71" t="s">
        <v>60</v>
      </c>
      <c r="AB197" s="71"/>
      <c r="AC197" s="71"/>
      <c r="AD197" s="95">
        <f t="shared" si="2"/>
        <v>0</v>
      </c>
      <c r="AE197" s="71"/>
      <c r="AF197" s="34"/>
    </row>
    <row r="198" spans="1:32" s="36" customFormat="1" ht="25.5">
      <c r="A198" s="3"/>
      <c r="B198" s="3"/>
      <c r="C198" s="3"/>
      <c r="D198" s="4"/>
      <c r="E198" s="4"/>
      <c r="F198" s="4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9"/>
      <c r="R198" s="39"/>
      <c r="S198" s="39"/>
      <c r="T198" s="39"/>
      <c r="U198" s="39"/>
      <c r="V198" s="39"/>
      <c r="W198" s="39"/>
      <c r="X198" s="39"/>
      <c r="Y198" s="37" t="s">
        <v>169</v>
      </c>
      <c r="Z198" s="40" t="s">
        <v>35</v>
      </c>
      <c r="AA198" s="71">
        <v>2</v>
      </c>
      <c r="AB198" s="71">
        <v>2</v>
      </c>
      <c r="AC198" s="71">
        <v>2</v>
      </c>
      <c r="AD198" s="95">
        <f t="shared" si="2"/>
        <v>6</v>
      </c>
      <c r="AE198" s="71"/>
      <c r="AF198" s="34"/>
    </row>
    <row r="199" spans="1:32" s="36" customFormat="1" ht="51">
      <c r="A199" s="3"/>
      <c r="B199" s="3"/>
      <c r="C199" s="3"/>
      <c r="D199" s="4"/>
      <c r="E199" s="4"/>
      <c r="F199" s="4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9"/>
      <c r="R199" s="39"/>
      <c r="S199" s="39"/>
      <c r="T199" s="39"/>
      <c r="U199" s="39"/>
      <c r="V199" s="39"/>
      <c r="W199" s="39"/>
      <c r="X199" s="39"/>
      <c r="Y199" s="37" t="s">
        <v>170</v>
      </c>
      <c r="Z199" s="40" t="s">
        <v>31</v>
      </c>
      <c r="AA199" s="37" t="s">
        <v>61</v>
      </c>
      <c r="AB199" s="37" t="s">
        <v>61</v>
      </c>
      <c r="AC199" s="37" t="s">
        <v>61</v>
      </c>
      <c r="AD199" s="95">
        <f t="shared" si="2"/>
        <v>0</v>
      </c>
      <c r="AE199" s="37"/>
      <c r="AF199" s="34"/>
    </row>
    <row r="200" spans="1:32" s="36" customFormat="1" ht="38.25">
      <c r="A200" s="3"/>
      <c r="B200" s="3"/>
      <c r="C200" s="3"/>
      <c r="D200" s="4"/>
      <c r="E200" s="4"/>
      <c r="F200" s="4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9"/>
      <c r="R200" s="39"/>
      <c r="S200" s="39"/>
      <c r="T200" s="39"/>
      <c r="U200" s="39"/>
      <c r="V200" s="39"/>
      <c r="W200" s="39"/>
      <c r="X200" s="39"/>
      <c r="Y200" s="37" t="s">
        <v>171</v>
      </c>
      <c r="Z200" s="40" t="s">
        <v>35</v>
      </c>
      <c r="AA200" s="71">
        <v>36</v>
      </c>
      <c r="AB200" s="71">
        <v>36</v>
      </c>
      <c r="AC200" s="71">
        <v>36</v>
      </c>
      <c r="AD200" s="95">
        <f t="shared" si="2"/>
        <v>108</v>
      </c>
      <c r="AE200" s="37">
        <v>2016</v>
      </c>
      <c r="AF200" s="34"/>
    </row>
    <row r="201" spans="1:32" s="36" customFormat="1" ht="25.5">
      <c r="A201" s="3"/>
      <c r="B201" s="3"/>
      <c r="C201" s="3"/>
      <c r="D201" s="4"/>
      <c r="E201" s="4"/>
      <c r="F201" s="4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9"/>
      <c r="R201" s="39"/>
      <c r="S201" s="39"/>
      <c r="T201" s="39"/>
      <c r="U201" s="39"/>
      <c r="V201" s="39"/>
      <c r="W201" s="39"/>
      <c r="X201" s="39"/>
      <c r="Y201" s="37" t="s">
        <v>172</v>
      </c>
      <c r="Z201" s="40" t="s">
        <v>35</v>
      </c>
      <c r="AA201" s="71">
        <v>4</v>
      </c>
      <c r="AB201" s="71">
        <v>4</v>
      </c>
      <c r="AC201" s="71">
        <v>4</v>
      </c>
      <c r="AD201" s="95">
        <f t="shared" si="2"/>
        <v>12</v>
      </c>
      <c r="AE201" s="71">
        <v>2016</v>
      </c>
      <c r="AF201" s="34"/>
    </row>
    <row r="202" spans="1:32" s="36" customFormat="1" ht="25.5">
      <c r="A202" s="3"/>
      <c r="B202" s="3"/>
      <c r="C202" s="3"/>
      <c r="D202" s="4"/>
      <c r="E202" s="4"/>
      <c r="F202" s="4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9"/>
      <c r="R202" s="39"/>
      <c r="S202" s="39"/>
      <c r="T202" s="39"/>
      <c r="U202" s="39"/>
      <c r="V202" s="39"/>
      <c r="W202" s="39"/>
      <c r="X202" s="39"/>
      <c r="Y202" s="37" t="s">
        <v>173</v>
      </c>
      <c r="Z202" s="40" t="s">
        <v>59</v>
      </c>
      <c r="AA202" s="37">
        <v>150</v>
      </c>
      <c r="AB202" s="37">
        <v>150</v>
      </c>
      <c r="AC202" s="37">
        <v>150</v>
      </c>
      <c r="AD202" s="95">
        <f t="shared" si="2"/>
        <v>450</v>
      </c>
      <c r="AE202" s="37">
        <v>2016</v>
      </c>
      <c r="AF202" s="34"/>
    </row>
    <row r="203" spans="1:32" s="36" customFormat="1" ht="25.5">
      <c r="A203" s="3"/>
      <c r="B203" s="3"/>
      <c r="C203" s="3"/>
      <c r="D203" s="4"/>
      <c r="E203" s="4"/>
      <c r="F203" s="4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9"/>
      <c r="R203" s="39"/>
      <c r="S203" s="39"/>
      <c r="T203" s="39"/>
      <c r="U203" s="39"/>
      <c r="V203" s="39"/>
      <c r="W203" s="39"/>
      <c r="X203" s="39"/>
      <c r="Y203" s="37" t="s">
        <v>174</v>
      </c>
      <c r="Z203" s="40" t="s">
        <v>35</v>
      </c>
      <c r="AA203" s="37">
        <v>5</v>
      </c>
      <c r="AB203" s="37">
        <v>5</v>
      </c>
      <c r="AC203" s="37">
        <v>6</v>
      </c>
      <c r="AD203" s="95">
        <f t="shared" si="2"/>
        <v>16</v>
      </c>
      <c r="AE203" s="37">
        <v>2016</v>
      </c>
      <c r="AF203" s="34"/>
    </row>
    <row r="204" spans="1:32" s="36" customFormat="1" ht="38.25">
      <c r="A204" s="3"/>
      <c r="B204" s="3"/>
      <c r="C204" s="3"/>
      <c r="D204" s="4"/>
      <c r="E204" s="4"/>
      <c r="F204" s="4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9"/>
      <c r="R204" s="39"/>
      <c r="S204" s="39"/>
      <c r="T204" s="39"/>
      <c r="U204" s="39"/>
      <c r="V204" s="39"/>
      <c r="W204" s="39"/>
      <c r="X204" s="39"/>
      <c r="Y204" s="37" t="s">
        <v>175</v>
      </c>
      <c r="Z204" s="40" t="s">
        <v>35</v>
      </c>
      <c r="AA204" s="37">
        <v>120</v>
      </c>
      <c r="AB204" s="37">
        <v>120</v>
      </c>
      <c r="AC204" s="37">
        <v>150</v>
      </c>
      <c r="AD204" s="95">
        <f t="shared" si="2"/>
        <v>390</v>
      </c>
      <c r="AE204" s="37"/>
      <c r="AF204" s="34"/>
    </row>
    <row r="205" spans="1:32" s="43" customFormat="1" ht="65.25" customHeight="1">
      <c r="A205" s="86"/>
      <c r="B205" s="86"/>
      <c r="C205" s="86"/>
      <c r="D205" s="87"/>
      <c r="E205" s="87"/>
      <c r="F205" s="87"/>
      <c r="G205" s="87"/>
      <c r="H205" s="87"/>
      <c r="I205" s="86"/>
      <c r="J205" s="86"/>
      <c r="K205" s="86"/>
      <c r="L205" s="86"/>
      <c r="M205" s="86"/>
      <c r="N205" s="86"/>
      <c r="O205" s="86"/>
      <c r="P205" s="86"/>
      <c r="Q205" s="88"/>
      <c r="R205" s="88"/>
      <c r="S205" s="88"/>
      <c r="T205" s="88"/>
      <c r="U205" s="88"/>
      <c r="V205" s="88"/>
      <c r="W205" s="88"/>
      <c r="X205" s="88"/>
      <c r="Y205" s="89" t="s">
        <v>74</v>
      </c>
      <c r="Z205" s="90" t="s">
        <v>3</v>
      </c>
      <c r="AA205" s="91">
        <f>SUM(AA206:AA208)</f>
        <v>60</v>
      </c>
      <c r="AB205" s="91">
        <f>SUM(AB206:AB208)</f>
        <v>57.2</v>
      </c>
      <c r="AC205" s="91">
        <f>SUM(AC206:AC208)</f>
        <v>54.4</v>
      </c>
      <c r="AD205" s="98">
        <f t="shared" si="2"/>
        <v>171.6</v>
      </c>
      <c r="AE205" s="92">
        <v>2016</v>
      </c>
      <c r="AF205" s="42"/>
    </row>
    <row r="206" spans="1:32" s="43" customFormat="1" ht="12.75">
      <c r="A206" s="3"/>
      <c r="B206" s="3"/>
      <c r="C206" s="3"/>
      <c r="D206" s="4"/>
      <c r="E206" s="4"/>
      <c r="F206" s="4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9"/>
      <c r="R206" s="39"/>
      <c r="S206" s="39"/>
      <c r="T206" s="39"/>
      <c r="U206" s="39"/>
      <c r="V206" s="39"/>
      <c r="W206" s="39"/>
      <c r="X206" s="39"/>
      <c r="Y206" s="61" t="s">
        <v>23</v>
      </c>
      <c r="Z206" s="40" t="s">
        <v>3</v>
      </c>
      <c r="AA206" s="44">
        <f>SUM(AA209+AA220+AA229+AA239)</f>
        <v>60</v>
      </c>
      <c r="AB206" s="44">
        <f>SUM(AB209+AB220+AB229+AB239)</f>
        <v>57.2</v>
      </c>
      <c r="AC206" s="44">
        <f>SUM(AC209+AC220+AC229+AC239)</f>
        <v>54.4</v>
      </c>
      <c r="AD206" s="95">
        <f t="shared" si="2"/>
        <v>171.6</v>
      </c>
      <c r="AE206" s="37">
        <v>2016</v>
      </c>
      <c r="AF206" s="42"/>
    </row>
    <row r="207" spans="1:32" s="43" customFormat="1" ht="12.75">
      <c r="A207" s="3"/>
      <c r="B207" s="3"/>
      <c r="C207" s="3"/>
      <c r="D207" s="4"/>
      <c r="E207" s="4"/>
      <c r="F207" s="4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9"/>
      <c r="R207" s="39"/>
      <c r="S207" s="39"/>
      <c r="T207" s="39"/>
      <c r="U207" s="39"/>
      <c r="V207" s="39"/>
      <c r="W207" s="39"/>
      <c r="X207" s="39"/>
      <c r="Y207" s="61" t="s">
        <v>25</v>
      </c>
      <c r="Z207" s="40" t="s">
        <v>3</v>
      </c>
      <c r="AA207" s="44" t="s">
        <v>60</v>
      </c>
      <c r="AB207" s="44"/>
      <c r="AC207" s="44"/>
      <c r="AD207" s="95">
        <f t="shared" si="2"/>
        <v>0</v>
      </c>
      <c r="AE207" s="37"/>
      <c r="AF207" s="42"/>
    </row>
    <row r="208" spans="1:32" s="43" customFormat="1" ht="17.25" customHeight="1">
      <c r="A208" s="3"/>
      <c r="B208" s="3"/>
      <c r="C208" s="3"/>
      <c r="D208" s="4"/>
      <c r="E208" s="4"/>
      <c r="F208" s="4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9"/>
      <c r="R208" s="39"/>
      <c r="S208" s="39"/>
      <c r="T208" s="39"/>
      <c r="U208" s="39"/>
      <c r="V208" s="39"/>
      <c r="W208" s="39"/>
      <c r="X208" s="39"/>
      <c r="Y208" s="61" t="s">
        <v>24</v>
      </c>
      <c r="Z208" s="40" t="s">
        <v>3</v>
      </c>
      <c r="AA208" s="44" t="s">
        <v>60</v>
      </c>
      <c r="AB208" s="44"/>
      <c r="AC208" s="44"/>
      <c r="AD208" s="95">
        <f t="shared" si="2"/>
        <v>0</v>
      </c>
      <c r="AE208" s="37"/>
      <c r="AF208" s="42"/>
    </row>
    <row r="209" spans="1:32" s="36" customFormat="1" ht="45">
      <c r="A209" s="3"/>
      <c r="B209" s="3"/>
      <c r="C209" s="3"/>
      <c r="D209" s="4"/>
      <c r="E209" s="4"/>
      <c r="F209" s="4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9"/>
      <c r="R209" s="39"/>
      <c r="S209" s="39"/>
      <c r="T209" s="39"/>
      <c r="U209" s="39"/>
      <c r="V209" s="39"/>
      <c r="W209" s="39"/>
      <c r="X209" s="39"/>
      <c r="Y209" s="64" t="s">
        <v>75</v>
      </c>
      <c r="Z209" s="40" t="s">
        <v>3</v>
      </c>
      <c r="AA209" s="44">
        <f>SUM(AA210:AA212)</f>
        <v>0</v>
      </c>
      <c r="AB209" s="44"/>
      <c r="AC209" s="44"/>
      <c r="AD209" s="95">
        <f t="shared" si="2"/>
        <v>0</v>
      </c>
      <c r="AE209" s="37"/>
      <c r="AF209" s="34"/>
    </row>
    <row r="210" spans="1:32" s="36" customFormat="1" ht="12.75">
      <c r="A210" s="3"/>
      <c r="B210" s="3"/>
      <c r="C210" s="3"/>
      <c r="D210" s="4"/>
      <c r="E210" s="4"/>
      <c r="F210" s="4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9"/>
      <c r="R210" s="39"/>
      <c r="S210" s="39"/>
      <c r="T210" s="39"/>
      <c r="U210" s="39"/>
      <c r="V210" s="39"/>
      <c r="W210" s="39"/>
      <c r="X210" s="39"/>
      <c r="Y210" s="61" t="s">
        <v>23</v>
      </c>
      <c r="Z210" s="40" t="s">
        <v>3</v>
      </c>
      <c r="AA210" s="44" t="s">
        <v>60</v>
      </c>
      <c r="AB210" s="44"/>
      <c r="AC210" s="44"/>
      <c r="AD210" s="95">
        <f t="shared" si="2"/>
        <v>0</v>
      </c>
      <c r="AE210" s="37"/>
      <c r="AF210" s="34"/>
    </row>
    <row r="211" spans="1:32" s="36" customFormat="1" ht="12.75">
      <c r="A211" s="3"/>
      <c r="B211" s="3"/>
      <c r="C211" s="3"/>
      <c r="D211" s="4"/>
      <c r="E211" s="4"/>
      <c r="F211" s="4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9"/>
      <c r="R211" s="39"/>
      <c r="S211" s="39"/>
      <c r="T211" s="39"/>
      <c r="U211" s="39"/>
      <c r="V211" s="39"/>
      <c r="W211" s="39"/>
      <c r="X211" s="39"/>
      <c r="Y211" s="61" t="s">
        <v>25</v>
      </c>
      <c r="Z211" s="40" t="s">
        <v>3</v>
      </c>
      <c r="AA211" s="44" t="s">
        <v>60</v>
      </c>
      <c r="AB211" s="44"/>
      <c r="AC211" s="44"/>
      <c r="AD211" s="95">
        <f t="shared" si="2"/>
        <v>0</v>
      </c>
      <c r="AE211" s="37"/>
      <c r="AF211" s="34"/>
    </row>
    <row r="212" spans="1:32" s="36" customFormat="1" ht="12.75">
      <c r="A212" s="3"/>
      <c r="B212" s="3"/>
      <c r="C212" s="3"/>
      <c r="D212" s="4"/>
      <c r="E212" s="4"/>
      <c r="F212" s="4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9"/>
      <c r="R212" s="39"/>
      <c r="S212" s="39"/>
      <c r="T212" s="39"/>
      <c r="U212" s="39"/>
      <c r="V212" s="39"/>
      <c r="W212" s="39"/>
      <c r="X212" s="39"/>
      <c r="Y212" s="61" t="s">
        <v>24</v>
      </c>
      <c r="Z212" s="40" t="s">
        <v>3</v>
      </c>
      <c r="AA212" s="44" t="s">
        <v>60</v>
      </c>
      <c r="AB212" s="44"/>
      <c r="AC212" s="44"/>
      <c r="AD212" s="95">
        <f t="shared" si="2"/>
        <v>0</v>
      </c>
      <c r="AE212" s="37"/>
      <c r="AF212" s="34"/>
    </row>
    <row r="213" spans="1:32" s="36" customFormat="1" ht="38.25">
      <c r="A213" s="3"/>
      <c r="B213" s="3"/>
      <c r="C213" s="3"/>
      <c r="D213" s="4"/>
      <c r="E213" s="4"/>
      <c r="F213" s="4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9"/>
      <c r="R213" s="39"/>
      <c r="S213" s="39"/>
      <c r="T213" s="39"/>
      <c r="U213" s="39"/>
      <c r="V213" s="39"/>
      <c r="W213" s="39"/>
      <c r="X213" s="39"/>
      <c r="Y213" s="37" t="s">
        <v>176</v>
      </c>
      <c r="Z213" s="40" t="s">
        <v>35</v>
      </c>
      <c r="AA213" s="71">
        <v>2</v>
      </c>
      <c r="AB213" s="71">
        <v>2</v>
      </c>
      <c r="AC213" s="71">
        <v>3</v>
      </c>
      <c r="AD213" s="95">
        <f t="shared" si="2"/>
        <v>7</v>
      </c>
      <c r="AE213" s="71"/>
      <c r="AF213" s="34"/>
    </row>
    <row r="214" spans="1:32" s="36" customFormat="1" ht="27" customHeight="1">
      <c r="A214" s="3"/>
      <c r="B214" s="3"/>
      <c r="C214" s="3"/>
      <c r="D214" s="4"/>
      <c r="E214" s="4"/>
      <c r="F214" s="4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9"/>
      <c r="R214" s="39"/>
      <c r="S214" s="39"/>
      <c r="T214" s="39"/>
      <c r="U214" s="39"/>
      <c r="V214" s="39"/>
      <c r="W214" s="39"/>
      <c r="X214" s="39"/>
      <c r="Y214" s="37" t="s">
        <v>177</v>
      </c>
      <c r="Z214" s="40" t="s">
        <v>31</v>
      </c>
      <c r="AA214" s="37" t="s">
        <v>61</v>
      </c>
      <c r="AB214" s="37" t="s">
        <v>61</v>
      </c>
      <c r="AC214" s="37" t="s">
        <v>61</v>
      </c>
      <c r="AD214" s="95">
        <f t="shared" si="2"/>
        <v>0</v>
      </c>
      <c r="AE214" s="37"/>
      <c r="AF214" s="34"/>
    </row>
    <row r="215" spans="1:32" s="36" customFormat="1" ht="27" customHeight="1">
      <c r="A215" s="3"/>
      <c r="B215" s="3"/>
      <c r="C215" s="3"/>
      <c r="D215" s="4"/>
      <c r="E215" s="4"/>
      <c r="F215" s="4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9"/>
      <c r="R215" s="39"/>
      <c r="S215" s="39"/>
      <c r="T215" s="39"/>
      <c r="U215" s="39"/>
      <c r="V215" s="39"/>
      <c r="W215" s="39"/>
      <c r="X215" s="39"/>
      <c r="Y215" s="37" t="s">
        <v>178</v>
      </c>
      <c r="Z215" s="40" t="s">
        <v>31</v>
      </c>
      <c r="AA215" s="37" t="s">
        <v>61</v>
      </c>
      <c r="AB215" s="37" t="s">
        <v>61</v>
      </c>
      <c r="AC215" s="37" t="s">
        <v>61</v>
      </c>
      <c r="AD215" s="95">
        <f aca="true" t="shared" si="3" ref="AD215:AD256">SUM(AA215:AC215)</f>
        <v>0</v>
      </c>
      <c r="AE215" s="37"/>
      <c r="AF215" s="34"/>
    </row>
    <row r="216" spans="1:32" s="36" customFormat="1" ht="27" customHeight="1">
      <c r="A216" s="3"/>
      <c r="B216" s="3"/>
      <c r="C216" s="3"/>
      <c r="D216" s="4"/>
      <c r="E216" s="4"/>
      <c r="F216" s="4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9"/>
      <c r="R216" s="39"/>
      <c r="S216" s="39"/>
      <c r="T216" s="39"/>
      <c r="U216" s="39"/>
      <c r="V216" s="39"/>
      <c r="W216" s="39"/>
      <c r="X216" s="39"/>
      <c r="Y216" s="37" t="s">
        <v>179</v>
      </c>
      <c r="Z216" s="40" t="s">
        <v>31</v>
      </c>
      <c r="AA216" s="37" t="s">
        <v>61</v>
      </c>
      <c r="AB216" s="37" t="s">
        <v>61</v>
      </c>
      <c r="AC216" s="37" t="s">
        <v>61</v>
      </c>
      <c r="AD216" s="95">
        <f t="shared" si="3"/>
        <v>0</v>
      </c>
      <c r="AE216" s="37"/>
      <c r="AF216" s="34"/>
    </row>
    <row r="217" spans="1:32" s="36" customFormat="1" ht="39.75" customHeight="1">
      <c r="A217" s="3"/>
      <c r="B217" s="3"/>
      <c r="C217" s="3"/>
      <c r="D217" s="4"/>
      <c r="E217" s="4"/>
      <c r="F217" s="4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9"/>
      <c r="R217" s="39"/>
      <c r="S217" s="39"/>
      <c r="T217" s="39"/>
      <c r="U217" s="39"/>
      <c r="V217" s="39"/>
      <c r="W217" s="39"/>
      <c r="X217" s="39"/>
      <c r="Y217" s="37" t="s">
        <v>180</v>
      </c>
      <c r="Z217" s="40" t="s">
        <v>35</v>
      </c>
      <c r="AA217" s="37">
        <v>2</v>
      </c>
      <c r="AB217" s="37">
        <v>2</v>
      </c>
      <c r="AC217" s="37">
        <v>3</v>
      </c>
      <c r="AD217" s="95">
        <f t="shared" si="3"/>
        <v>7</v>
      </c>
      <c r="AE217" s="37"/>
      <c r="AF217" s="34"/>
    </row>
    <row r="218" spans="1:32" s="36" customFormat="1" ht="25.5">
      <c r="A218" s="3"/>
      <c r="B218" s="3"/>
      <c r="C218" s="3"/>
      <c r="D218" s="4"/>
      <c r="E218" s="4"/>
      <c r="F218" s="4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9"/>
      <c r="R218" s="39"/>
      <c r="S218" s="39"/>
      <c r="T218" s="39"/>
      <c r="U218" s="39"/>
      <c r="V218" s="39"/>
      <c r="W218" s="39"/>
      <c r="X218" s="39"/>
      <c r="Y218" s="37" t="s">
        <v>181</v>
      </c>
      <c r="Z218" s="40" t="s">
        <v>35</v>
      </c>
      <c r="AA218" s="37">
        <v>2</v>
      </c>
      <c r="AB218" s="37">
        <v>3</v>
      </c>
      <c r="AC218" s="37">
        <v>5</v>
      </c>
      <c r="AD218" s="95">
        <f t="shared" si="3"/>
        <v>10</v>
      </c>
      <c r="AE218" s="37"/>
      <c r="AF218" s="34"/>
    </row>
    <row r="219" spans="1:32" s="36" customFormat="1" ht="38.25">
      <c r="A219" s="3"/>
      <c r="B219" s="3"/>
      <c r="C219" s="3"/>
      <c r="D219" s="4"/>
      <c r="E219" s="4"/>
      <c r="F219" s="4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9"/>
      <c r="R219" s="39"/>
      <c r="S219" s="39"/>
      <c r="T219" s="39"/>
      <c r="U219" s="39"/>
      <c r="V219" s="39"/>
      <c r="W219" s="39"/>
      <c r="X219" s="39"/>
      <c r="Y219" s="37" t="s">
        <v>182</v>
      </c>
      <c r="Z219" s="40" t="s">
        <v>59</v>
      </c>
      <c r="AA219" s="37">
        <v>40</v>
      </c>
      <c r="AB219" s="37">
        <v>60</v>
      </c>
      <c r="AC219" s="37">
        <v>90</v>
      </c>
      <c r="AD219" s="95">
        <f t="shared" si="3"/>
        <v>190</v>
      </c>
      <c r="AE219" s="37">
        <v>2016</v>
      </c>
      <c r="AF219" s="34"/>
    </row>
    <row r="220" spans="1:32" s="43" customFormat="1" ht="31.5" customHeight="1">
      <c r="A220" s="3"/>
      <c r="B220" s="3"/>
      <c r="C220" s="3"/>
      <c r="D220" s="4"/>
      <c r="E220" s="4"/>
      <c r="F220" s="4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9"/>
      <c r="R220" s="39"/>
      <c r="S220" s="39"/>
      <c r="T220" s="39"/>
      <c r="U220" s="39"/>
      <c r="V220" s="39"/>
      <c r="W220" s="39"/>
      <c r="X220" s="39"/>
      <c r="Y220" s="64" t="s">
        <v>76</v>
      </c>
      <c r="Z220" s="40" t="s">
        <v>3</v>
      </c>
      <c r="AA220" s="72">
        <f>SUM(AA221:AA223)</f>
        <v>38</v>
      </c>
      <c r="AB220" s="72">
        <f>SUM(AB221:AB223)</f>
        <v>36.2</v>
      </c>
      <c r="AC220" s="72">
        <f>SUM(AC221:AC223)</f>
        <v>34.5</v>
      </c>
      <c r="AD220" s="95">
        <f t="shared" si="3"/>
        <v>108.7</v>
      </c>
      <c r="AE220" s="71">
        <v>2016</v>
      </c>
      <c r="AF220" s="42"/>
    </row>
    <row r="221" spans="1:32" s="36" customFormat="1" ht="12.75">
      <c r="A221" s="3"/>
      <c r="B221" s="3"/>
      <c r="C221" s="3"/>
      <c r="D221" s="4"/>
      <c r="E221" s="4"/>
      <c r="F221" s="4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9"/>
      <c r="R221" s="39"/>
      <c r="S221" s="39"/>
      <c r="T221" s="39"/>
      <c r="U221" s="39"/>
      <c r="V221" s="39"/>
      <c r="W221" s="39"/>
      <c r="X221" s="39"/>
      <c r="Y221" s="61" t="s">
        <v>23</v>
      </c>
      <c r="Z221" s="40" t="s">
        <v>3</v>
      </c>
      <c r="AA221" s="72">
        <f>SUM(AA225)</f>
        <v>38</v>
      </c>
      <c r="AB221" s="72">
        <f>SUM(AB225)</f>
        <v>36.2</v>
      </c>
      <c r="AC221" s="72">
        <f>SUM(AC225)</f>
        <v>34.5</v>
      </c>
      <c r="AD221" s="95">
        <f t="shared" si="3"/>
        <v>108.7</v>
      </c>
      <c r="AE221" s="71"/>
      <c r="AF221" s="34"/>
    </row>
    <row r="222" spans="1:32" s="36" customFormat="1" ht="12.75">
      <c r="A222" s="3"/>
      <c r="B222" s="3"/>
      <c r="C222" s="3"/>
      <c r="D222" s="4"/>
      <c r="E222" s="4"/>
      <c r="F222" s="4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9"/>
      <c r="R222" s="39"/>
      <c r="S222" s="39"/>
      <c r="T222" s="39"/>
      <c r="U222" s="39"/>
      <c r="V222" s="39"/>
      <c r="W222" s="39"/>
      <c r="X222" s="39"/>
      <c r="Y222" s="61" t="s">
        <v>25</v>
      </c>
      <c r="Z222" s="40" t="s">
        <v>3</v>
      </c>
      <c r="AA222" s="71"/>
      <c r="AB222" s="71"/>
      <c r="AC222" s="71"/>
      <c r="AD222" s="95">
        <f t="shared" si="3"/>
        <v>0</v>
      </c>
      <c r="AE222" s="71"/>
      <c r="AF222" s="34"/>
    </row>
    <row r="223" spans="1:32" s="36" customFormat="1" ht="12.75">
      <c r="A223" s="3"/>
      <c r="B223" s="3"/>
      <c r="C223" s="3"/>
      <c r="D223" s="4"/>
      <c r="E223" s="4"/>
      <c r="F223" s="4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9"/>
      <c r="R223" s="39"/>
      <c r="S223" s="39"/>
      <c r="T223" s="39"/>
      <c r="U223" s="39"/>
      <c r="V223" s="39"/>
      <c r="W223" s="39"/>
      <c r="X223" s="39"/>
      <c r="Y223" s="61" t="s">
        <v>24</v>
      </c>
      <c r="Z223" s="40" t="s">
        <v>3</v>
      </c>
      <c r="AA223" s="71"/>
      <c r="AB223" s="71"/>
      <c r="AC223" s="71"/>
      <c r="AD223" s="95">
        <f t="shared" si="3"/>
        <v>0</v>
      </c>
      <c r="AE223" s="71"/>
      <c r="AF223" s="34"/>
    </row>
    <row r="224" spans="1:32" s="46" customFormat="1" ht="25.5">
      <c r="A224" s="3"/>
      <c r="B224" s="3"/>
      <c r="C224" s="3"/>
      <c r="D224" s="4"/>
      <c r="E224" s="4"/>
      <c r="F224" s="4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9"/>
      <c r="R224" s="39"/>
      <c r="S224" s="39"/>
      <c r="T224" s="39"/>
      <c r="U224" s="39"/>
      <c r="V224" s="39"/>
      <c r="W224" s="39"/>
      <c r="X224" s="39"/>
      <c r="Y224" s="37" t="s">
        <v>183</v>
      </c>
      <c r="Z224" s="40" t="s">
        <v>35</v>
      </c>
      <c r="AA224" s="37">
        <v>4</v>
      </c>
      <c r="AB224" s="37">
        <v>4</v>
      </c>
      <c r="AC224" s="37">
        <v>4</v>
      </c>
      <c r="AD224" s="95">
        <f t="shared" si="3"/>
        <v>12</v>
      </c>
      <c r="AE224" s="71"/>
      <c r="AF224" s="45"/>
    </row>
    <row r="225" spans="1:32" s="36" customFormat="1" ht="25.5">
      <c r="A225" s="3">
        <v>6</v>
      </c>
      <c r="B225" s="3">
        <v>0</v>
      </c>
      <c r="C225" s="3">
        <v>4</v>
      </c>
      <c r="D225" s="4">
        <v>0</v>
      </c>
      <c r="E225" s="4">
        <v>7</v>
      </c>
      <c r="F225" s="4">
        <v>0</v>
      </c>
      <c r="G225" s="4">
        <v>7</v>
      </c>
      <c r="H225" s="4">
        <v>0</v>
      </c>
      <c r="I225" s="3">
        <v>2</v>
      </c>
      <c r="J225" s="3">
        <v>5</v>
      </c>
      <c r="K225" s="3">
        <v>1</v>
      </c>
      <c r="L225" s="3">
        <v>2</v>
      </c>
      <c r="M225" s="3">
        <v>0</v>
      </c>
      <c r="N225" s="3">
        <v>1</v>
      </c>
      <c r="O225" s="3"/>
      <c r="P225" s="3"/>
      <c r="Q225" s="39"/>
      <c r="R225" s="39"/>
      <c r="S225" s="39"/>
      <c r="T225" s="39"/>
      <c r="U225" s="39"/>
      <c r="V225" s="39"/>
      <c r="W225" s="39"/>
      <c r="X225" s="39"/>
      <c r="Y225" s="37" t="s">
        <v>184</v>
      </c>
      <c r="Z225" s="40" t="s">
        <v>54</v>
      </c>
      <c r="AA225" s="44">
        <v>38</v>
      </c>
      <c r="AB225" s="37">
        <v>36.2</v>
      </c>
      <c r="AC225" s="37">
        <v>34.5</v>
      </c>
      <c r="AD225" s="95">
        <f t="shared" si="3"/>
        <v>108.7</v>
      </c>
      <c r="AE225" s="37">
        <v>2016</v>
      </c>
      <c r="AF225" s="34"/>
    </row>
    <row r="226" spans="1:32" s="36" customFormat="1" ht="25.5">
      <c r="A226" s="3"/>
      <c r="B226" s="3"/>
      <c r="C226" s="3"/>
      <c r="D226" s="4"/>
      <c r="E226" s="4"/>
      <c r="F226" s="4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9"/>
      <c r="R226" s="39"/>
      <c r="S226" s="39"/>
      <c r="T226" s="39"/>
      <c r="U226" s="39"/>
      <c r="V226" s="39"/>
      <c r="W226" s="39"/>
      <c r="X226" s="39"/>
      <c r="Y226" s="37" t="s">
        <v>185</v>
      </c>
      <c r="Z226" s="40" t="s">
        <v>35</v>
      </c>
      <c r="AA226" s="37">
        <v>12</v>
      </c>
      <c r="AB226" s="37">
        <v>12</v>
      </c>
      <c r="AC226" s="37">
        <v>12</v>
      </c>
      <c r="AD226" s="95">
        <f t="shared" si="3"/>
        <v>36</v>
      </c>
      <c r="AE226" s="37"/>
      <c r="AF226" s="34"/>
    </row>
    <row r="227" spans="1:32" s="36" customFormat="1" ht="38.25">
      <c r="A227" s="3"/>
      <c r="B227" s="3"/>
      <c r="C227" s="3"/>
      <c r="D227" s="4"/>
      <c r="E227" s="4"/>
      <c r="F227" s="4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9"/>
      <c r="R227" s="39"/>
      <c r="S227" s="39"/>
      <c r="T227" s="39"/>
      <c r="U227" s="39"/>
      <c r="V227" s="39"/>
      <c r="W227" s="39"/>
      <c r="X227" s="39"/>
      <c r="Y227" s="37" t="s">
        <v>186</v>
      </c>
      <c r="Z227" s="40" t="s">
        <v>31</v>
      </c>
      <c r="AA227" s="37" t="s">
        <v>61</v>
      </c>
      <c r="AB227" s="37" t="s">
        <v>61</v>
      </c>
      <c r="AC227" s="37" t="s">
        <v>61</v>
      </c>
      <c r="AD227" s="95">
        <f t="shared" si="3"/>
        <v>0</v>
      </c>
      <c r="AE227" s="37"/>
      <c r="AF227" s="34"/>
    </row>
    <row r="228" spans="1:32" s="36" customFormat="1" ht="38.25">
      <c r="A228" s="3"/>
      <c r="B228" s="3"/>
      <c r="C228" s="3"/>
      <c r="D228" s="4"/>
      <c r="E228" s="4"/>
      <c r="F228" s="4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9"/>
      <c r="R228" s="39"/>
      <c r="S228" s="39"/>
      <c r="T228" s="39"/>
      <c r="U228" s="39"/>
      <c r="V228" s="39"/>
      <c r="W228" s="39"/>
      <c r="X228" s="39"/>
      <c r="Y228" s="37" t="s">
        <v>187</v>
      </c>
      <c r="Z228" s="40" t="s">
        <v>35</v>
      </c>
      <c r="AA228" s="37">
        <v>4</v>
      </c>
      <c r="AB228" s="37">
        <v>4</v>
      </c>
      <c r="AC228" s="37">
        <v>4</v>
      </c>
      <c r="AD228" s="95">
        <f t="shared" si="3"/>
        <v>12</v>
      </c>
      <c r="AE228" s="37"/>
      <c r="AF228" s="34"/>
    </row>
    <row r="229" spans="1:32" s="43" customFormat="1" ht="30">
      <c r="A229" s="3"/>
      <c r="B229" s="3"/>
      <c r="C229" s="3"/>
      <c r="D229" s="4"/>
      <c r="E229" s="4"/>
      <c r="F229" s="4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9"/>
      <c r="R229" s="39"/>
      <c r="S229" s="39"/>
      <c r="T229" s="39"/>
      <c r="U229" s="39"/>
      <c r="V229" s="39"/>
      <c r="W229" s="39"/>
      <c r="X229" s="39"/>
      <c r="Y229" s="64" t="s">
        <v>77</v>
      </c>
      <c r="Z229" s="40" t="s">
        <v>3</v>
      </c>
      <c r="AA229" s="72">
        <f>SUM(AA230:AA232)</f>
        <v>0</v>
      </c>
      <c r="AB229" s="72">
        <f>SUM(AB230:AB232)</f>
        <v>0</v>
      </c>
      <c r="AC229" s="72">
        <f>SUM(AC230:AC232)</f>
        <v>0</v>
      </c>
      <c r="AD229" s="95">
        <f t="shared" si="3"/>
        <v>0</v>
      </c>
      <c r="AE229" s="71" t="s">
        <v>60</v>
      </c>
      <c r="AF229" s="42"/>
    </row>
    <row r="230" spans="1:32" s="43" customFormat="1" ht="12.75">
      <c r="A230" s="3"/>
      <c r="B230" s="3"/>
      <c r="C230" s="3"/>
      <c r="D230" s="4"/>
      <c r="E230" s="4"/>
      <c r="F230" s="4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9"/>
      <c r="R230" s="39"/>
      <c r="S230" s="39"/>
      <c r="T230" s="39"/>
      <c r="U230" s="39"/>
      <c r="V230" s="39"/>
      <c r="W230" s="39"/>
      <c r="X230" s="39"/>
      <c r="Y230" s="61" t="s">
        <v>23</v>
      </c>
      <c r="Z230" s="40" t="s">
        <v>3</v>
      </c>
      <c r="AA230" s="44" t="s">
        <v>60</v>
      </c>
      <c r="AB230" s="44"/>
      <c r="AC230" s="44"/>
      <c r="AD230" s="95">
        <f t="shared" si="3"/>
        <v>0</v>
      </c>
      <c r="AE230" s="37"/>
      <c r="AF230" s="42"/>
    </row>
    <row r="231" spans="1:32" s="43" customFormat="1" ht="12.75">
      <c r="A231" s="3"/>
      <c r="B231" s="3"/>
      <c r="C231" s="3"/>
      <c r="D231" s="4"/>
      <c r="E231" s="4"/>
      <c r="F231" s="4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9"/>
      <c r="R231" s="39"/>
      <c r="S231" s="39"/>
      <c r="T231" s="39"/>
      <c r="U231" s="39"/>
      <c r="V231" s="39"/>
      <c r="W231" s="39"/>
      <c r="X231" s="39"/>
      <c r="Y231" s="61" t="s">
        <v>25</v>
      </c>
      <c r="Z231" s="40" t="s">
        <v>3</v>
      </c>
      <c r="AA231" s="44" t="s">
        <v>60</v>
      </c>
      <c r="AB231" s="44"/>
      <c r="AC231" s="44"/>
      <c r="AD231" s="95">
        <f t="shared" si="3"/>
        <v>0</v>
      </c>
      <c r="AE231" s="37"/>
      <c r="AF231" s="42"/>
    </row>
    <row r="232" spans="1:32" s="43" customFormat="1" ht="25.5" customHeight="1">
      <c r="A232" s="3"/>
      <c r="B232" s="3"/>
      <c r="C232" s="3"/>
      <c r="D232" s="4"/>
      <c r="E232" s="4"/>
      <c r="F232" s="4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9"/>
      <c r="R232" s="39"/>
      <c r="S232" s="39"/>
      <c r="T232" s="39"/>
      <c r="U232" s="39"/>
      <c r="V232" s="39"/>
      <c r="W232" s="39"/>
      <c r="X232" s="39"/>
      <c r="Y232" s="61" t="s">
        <v>24</v>
      </c>
      <c r="Z232" s="40" t="s">
        <v>3</v>
      </c>
      <c r="AA232" s="44" t="s">
        <v>60</v>
      </c>
      <c r="AB232" s="44"/>
      <c r="AC232" s="44"/>
      <c r="AD232" s="95">
        <f t="shared" si="3"/>
        <v>0</v>
      </c>
      <c r="AE232" s="37"/>
      <c r="AF232" s="42"/>
    </row>
    <row r="233" spans="1:32" s="36" customFormat="1" ht="25.5">
      <c r="A233" s="3"/>
      <c r="B233" s="3"/>
      <c r="C233" s="3"/>
      <c r="D233" s="4"/>
      <c r="E233" s="4"/>
      <c r="F233" s="4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9"/>
      <c r="R233" s="39"/>
      <c r="S233" s="39"/>
      <c r="T233" s="39"/>
      <c r="U233" s="39"/>
      <c r="V233" s="39"/>
      <c r="W233" s="39"/>
      <c r="X233" s="39"/>
      <c r="Y233" s="37" t="s">
        <v>188</v>
      </c>
      <c r="Z233" s="40" t="s">
        <v>35</v>
      </c>
      <c r="AA233" s="37">
        <v>3</v>
      </c>
      <c r="AB233" s="37">
        <v>3</v>
      </c>
      <c r="AC233" s="37">
        <v>4</v>
      </c>
      <c r="AD233" s="95">
        <f t="shared" si="3"/>
        <v>10</v>
      </c>
      <c r="AE233" s="37">
        <v>2016</v>
      </c>
      <c r="AF233" s="34"/>
    </row>
    <row r="234" spans="1:32" s="36" customFormat="1" ht="38.25">
      <c r="A234" s="3"/>
      <c r="B234" s="3"/>
      <c r="C234" s="3"/>
      <c r="D234" s="4"/>
      <c r="E234" s="4"/>
      <c r="F234" s="4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9"/>
      <c r="R234" s="39"/>
      <c r="S234" s="39"/>
      <c r="T234" s="39"/>
      <c r="U234" s="39"/>
      <c r="V234" s="39"/>
      <c r="W234" s="39"/>
      <c r="X234" s="39"/>
      <c r="Y234" s="37" t="s">
        <v>189</v>
      </c>
      <c r="Z234" s="40" t="s">
        <v>35</v>
      </c>
      <c r="AA234" s="37">
        <v>1</v>
      </c>
      <c r="AB234" s="37">
        <v>1</v>
      </c>
      <c r="AC234" s="37">
        <v>1</v>
      </c>
      <c r="AD234" s="95">
        <f t="shared" si="3"/>
        <v>3</v>
      </c>
      <c r="AE234" s="37"/>
      <c r="AF234" s="34"/>
    </row>
    <row r="235" spans="1:32" s="36" customFormat="1" ht="24" customHeight="1">
      <c r="A235" s="3"/>
      <c r="B235" s="3"/>
      <c r="C235" s="3"/>
      <c r="D235" s="4"/>
      <c r="E235" s="4"/>
      <c r="F235" s="4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9"/>
      <c r="R235" s="39"/>
      <c r="S235" s="39"/>
      <c r="T235" s="39"/>
      <c r="U235" s="39"/>
      <c r="V235" s="39"/>
      <c r="W235" s="39"/>
      <c r="X235" s="39"/>
      <c r="Y235" s="37" t="s">
        <v>190</v>
      </c>
      <c r="Z235" s="40" t="s">
        <v>59</v>
      </c>
      <c r="AA235" s="37">
        <v>15</v>
      </c>
      <c r="AB235" s="37">
        <v>15</v>
      </c>
      <c r="AC235" s="37">
        <v>15</v>
      </c>
      <c r="AD235" s="95">
        <f t="shared" si="3"/>
        <v>45</v>
      </c>
      <c r="AE235" s="37">
        <v>2016</v>
      </c>
      <c r="AF235" s="34"/>
    </row>
    <row r="236" spans="1:32" s="36" customFormat="1" ht="38.25" customHeight="1">
      <c r="A236" s="3"/>
      <c r="B236" s="3"/>
      <c r="C236" s="3"/>
      <c r="D236" s="4"/>
      <c r="E236" s="4"/>
      <c r="F236" s="4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9"/>
      <c r="R236" s="39"/>
      <c r="S236" s="39"/>
      <c r="T236" s="39"/>
      <c r="U236" s="39"/>
      <c r="V236" s="39"/>
      <c r="W236" s="39"/>
      <c r="X236" s="39"/>
      <c r="Y236" s="37" t="s">
        <v>191</v>
      </c>
      <c r="Z236" s="40" t="s">
        <v>31</v>
      </c>
      <c r="AA236" s="37" t="s">
        <v>61</v>
      </c>
      <c r="AB236" s="37" t="s">
        <v>61</v>
      </c>
      <c r="AC236" s="37" t="s">
        <v>61</v>
      </c>
      <c r="AD236" s="95">
        <f t="shared" si="3"/>
        <v>0</v>
      </c>
      <c r="AE236" s="37"/>
      <c r="AF236" s="34"/>
    </row>
    <row r="237" spans="1:32" s="36" customFormat="1" ht="52.5" customHeight="1">
      <c r="A237" s="3"/>
      <c r="B237" s="3"/>
      <c r="C237" s="3"/>
      <c r="D237" s="4"/>
      <c r="E237" s="4"/>
      <c r="F237" s="4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9"/>
      <c r="R237" s="39"/>
      <c r="S237" s="39"/>
      <c r="T237" s="39"/>
      <c r="U237" s="39"/>
      <c r="V237" s="39"/>
      <c r="W237" s="39"/>
      <c r="X237" s="39"/>
      <c r="Y237" s="37" t="s">
        <v>192</v>
      </c>
      <c r="Z237" s="40" t="s">
        <v>35</v>
      </c>
      <c r="AA237" s="37">
        <v>1</v>
      </c>
      <c r="AB237" s="37">
        <v>1</v>
      </c>
      <c r="AC237" s="37">
        <v>1</v>
      </c>
      <c r="AD237" s="95">
        <f t="shared" si="3"/>
        <v>3</v>
      </c>
      <c r="AE237" s="37"/>
      <c r="AF237" s="34"/>
    </row>
    <row r="238" spans="1:32" s="36" customFormat="1" ht="12.75" hidden="1">
      <c r="A238" s="3"/>
      <c r="B238" s="3"/>
      <c r="C238" s="3"/>
      <c r="D238" s="4"/>
      <c r="E238" s="4"/>
      <c r="F238" s="4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9"/>
      <c r="R238" s="39"/>
      <c r="S238" s="39"/>
      <c r="T238" s="39"/>
      <c r="U238" s="39"/>
      <c r="V238" s="39"/>
      <c r="W238" s="39"/>
      <c r="X238" s="39"/>
      <c r="Y238" s="37" t="s">
        <v>29</v>
      </c>
      <c r="Z238" s="40"/>
      <c r="AA238" s="37"/>
      <c r="AB238" s="37"/>
      <c r="AC238" s="37"/>
      <c r="AD238" s="95">
        <f t="shared" si="3"/>
        <v>0</v>
      </c>
      <c r="AE238" s="37"/>
      <c r="AF238" s="34"/>
    </row>
    <row r="239" spans="1:32" s="36" customFormat="1" ht="30">
      <c r="A239" s="3"/>
      <c r="B239" s="3"/>
      <c r="C239" s="3"/>
      <c r="D239" s="4"/>
      <c r="E239" s="4"/>
      <c r="F239" s="4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9"/>
      <c r="R239" s="39"/>
      <c r="S239" s="39"/>
      <c r="T239" s="39"/>
      <c r="U239" s="39"/>
      <c r="V239" s="39"/>
      <c r="W239" s="39"/>
      <c r="X239" s="39"/>
      <c r="Y239" s="64" t="s">
        <v>78</v>
      </c>
      <c r="Z239" s="40" t="s">
        <v>3</v>
      </c>
      <c r="AA239" s="72">
        <f>SUM(AA240:AA242)</f>
        <v>22</v>
      </c>
      <c r="AB239" s="72">
        <v>21</v>
      </c>
      <c r="AC239" s="71">
        <v>19.9</v>
      </c>
      <c r="AD239" s="95">
        <f t="shared" si="3"/>
        <v>62.9</v>
      </c>
      <c r="AE239" s="71">
        <v>2016</v>
      </c>
      <c r="AF239" s="34"/>
    </row>
    <row r="240" spans="1:32" s="36" customFormat="1" ht="12.75">
      <c r="A240" s="3"/>
      <c r="B240" s="3"/>
      <c r="C240" s="3"/>
      <c r="D240" s="4"/>
      <c r="E240" s="4"/>
      <c r="F240" s="4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9"/>
      <c r="R240" s="39"/>
      <c r="S240" s="39"/>
      <c r="T240" s="39"/>
      <c r="U240" s="39"/>
      <c r="V240" s="39"/>
      <c r="W240" s="39"/>
      <c r="X240" s="39"/>
      <c r="Y240" s="61" t="s">
        <v>23</v>
      </c>
      <c r="Z240" s="40" t="s">
        <v>3</v>
      </c>
      <c r="AA240" s="72">
        <f>SUM(AA244+AA246)</f>
        <v>22</v>
      </c>
      <c r="AB240" s="72">
        <v>21</v>
      </c>
      <c r="AC240" s="71">
        <v>19.9</v>
      </c>
      <c r="AD240" s="95">
        <f t="shared" si="3"/>
        <v>62.9</v>
      </c>
      <c r="AE240" s="71">
        <v>2016</v>
      </c>
      <c r="AF240" s="34"/>
    </row>
    <row r="241" spans="1:32" s="36" customFormat="1" ht="12.75">
      <c r="A241" s="3"/>
      <c r="B241" s="3"/>
      <c r="C241" s="3"/>
      <c r="D241" s="4"/>
      <c r="E241" s="4"/>
      <c r="F241" s="4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9"/>
      <c r="R241" s="39"/>
      <c r="S241" s="39"/>
      <c r="T241" s="39"/>
      <c r="U241" s="39"/>
      <c r="V241" s="39"/>
      <c r="W241" s="39"/>
      <c r="X241" s="39"/>
      <c r="Y241" s="61" t="s">
        <v>25</v>
      </c>
      <c r="Z241" s="40" t="s">
        <v>3</v>
      </c>
      <c r="AA241" s="71" t="s">
        <v>60</v>
      </c>
      <c r="AB241" s="71"/>
      <c r="AC241" s="71"/>
      <c r="AD241" s="95">
        <f t="shared" si="3"/>
        <v>0</v>
      </c>
      <c r="AE241" s="71"/>
      <c r="AF241" s="34"/>
    </row>
    <row r="242" spans="1:32" s="36" customFormat="1" ht="12.75">
      <c r="A242" s="3"/>
      <c r="B242" s="3"/>
      <c r="C242" s="3"/>
      <c r="D242" s="4"/>
      <c r="E242" s="4"/>
      <c r="F242" s="4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9"/>
      <c r="R242" s="39"/>
      <c r="S242" s="39"/>
      <c r="T242" s="39"/>
      <c r="U242" s="39"/>
      <c r="V242" s="39"/>
      <c r="W242" s="39"/>
      <c r="X242" s="39"/>
      <c r="Y242" s="61" t="s">
        <v>24</v>
      </c>
      <c r="Z242" s="40" t="s">
        <v>3</v>
      </c>
      <c r="AA242" s="71" t="s">
        <v>60</v>
      </c>
      <c r="AB242" s="71"/>
      <c r="AC242" s="71"/>
      <c r="AD242" s="95">
        <f t="shared" si="3"/>
        <v>0</v>
      </c>
      <c r="AE242" s="71"/>
      <c r="AF242" s="34"/>
    </row>
    <row r="243" spans="1:32" s="36" customFormat="1" ht="38.25">
      <c r="A243" s="3"/>
      <c r="B243" s="3"/>
      <c r="C243" s="3"/>
      <c r="D243" s="4"/>
      <c r="E243" s="4"/>
      <c r="F243" s="4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9"/>
      <c r="R243" s="39"/>
      <c r="S243" s="39"/>
      <c r="T243" s="39"/>
      <c r="U243" s="39"/>
      <c r="V243" s="39"/>
      <c r="W243" s="39"/>
      <c r="X243" s="39"/>
      <c r="Y243" s="37" t="s">
        <v>193</v>
      </c>
      <c r="Z243" s="40" t="s">
        <v>35</v>
      </c>
      <c r="AA243" s="37">
        <v>10</v>
      </c>
      <c r="AB243" s="37">
        <v>10</v>
      </c>
      <c r="AC243" s="37">
        <v>10</v>
      </c>
      <c r="AD243" s="95">
        <f t="shared" si="3"/>
        <v>30</v>
      </c>
      <c r="AE243" s="37">
        <v>2016</v>
      </c>
      <c r="AF243" s="34"/>
    </row>
    <row r="244" spans="1:32" s="36" customFormat="1" ht="25.5">
      <c r="A244" s="3">
        <v>6</v>
      </c>
      <c r="B244" s="3">
        <v>0</v>
      </c>
      <c r="C244" s="3">
        <v>4</v>
      </c>
      <c r="D244" s="4">
        <v>0</v>
      </c>
      <c r="E244" s="4">
        <v>7</v>
      </c>
      <c r="F244" s="4">
        <v>0</v>
      </c>
      <c r="G244" s="4">
        <v>7</v>
      </c>
      <c r="H244" s="4">
        <v>0</v>
      </c>
      <c r="I244" s="3">
        <v>2</v>
      </c>
      <c r="J244" s="3">
        <v>5</v>
      </c>
      <c r="K244" s="3">
        <v>1</v>
      </c>
      <c r="L244" s="3">
        <v>4</v>
      </c>
      <c r="M244" s="3">
        <v>0</v>
      </c>
      <c r="N244" s="3">
        <v>1</v>
      </c>
      <c r="O244" s="3"/>
      <c r="P244" s="3"/>
      <c r="Q244" s="39"/>
      <c r="R244" s="39"/>
      <c r="S244" s="39"/>
      <c r="T244" s="39"/>
      <c r="U244" s="39"/>
      <c r="V244" s="39"/>
      <c r="W244" s="39"/>
      <c r="X244" s="39"/>
      <c r="Y244" s="37" t="s">
        <v>194</v>
      </c>
      <c r="Z244" s="40" t="s">
        <v>55</v>
      </c>
      <c r="AA244" s="44">
        <v>4</v>
      </c>
      <c r="AB244" s="37">
        <v>3.8</v>
      </c>
      <c r="AC244" s="37">
        <v>3.6</v>
      </c>
      <c r="AD244" s="95">
        <f t="shared" si="3"/>
        <v>11.4</v>
      </c>
      <c r="AE244" s="37">
        <v>2016</v>
      </c>
      <c r="AF244" s="34"/>
    </row>
    <row r="245" spans="1:32" s="36" customFormat="1" ht="25.5">
      <c r="A245" s="3"/>
      <c r="B245" s="3"/>
      <c r="C245" s="3"/>
      <c r="D245" s="4"/>
      <c r="E245" s="4"/>
      <c r="F245" s="4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9"/>
      <c r="R245" s="39"/>
      <c r="S245" s="39"/>
      <c r="T245" s="39"/>
      <c r="U245" s="39"/>
      <c r="V245" s="39"/>
      <c r="W245" s="39"/>
      <c r="X245" s="39"/>
      <c r="Y245" s="37" t="s">
        <v>195</v>
      </c>
      <c r="Z245" s="40" t="s">
        <v>35</v>
      </c>
      <c r="AA245" s="74">
        <v>7</v>
      </c>
      <c r="AB245" s="71">
        <v>7</v>
      </c>
      <c r="AC245" s="71">
        <v>7</v>
      </c>
      <c r="AD245" s="95">
        <f t="shared" si="3"/>
        <v>21</v>
      </c>
      <c r="AE245" s="71"/>
      <c r="AF245" s="34"/>
    </row>
    <row r="246" spans="1:32" s="36" customFormat="1" ht="38.25">
      <c r="A246" s="3">
        <v>6</v>
      </c>
      <c r="B246" s="3">
        <v>0</v>
      </c>
      <c r="C246" s="3">
        <v>4</v>
      </c>
      <c r="D246" s="4">
        <v>0</v>
      </c>
      <c r="E246" s="4">
        <v>7</v>
      </c>
      <c r="F246" s="4">
        <v>0</v>
      </c>
      <c r="G246" s="4">
        <v>7</v>
      </c>
      <c r="H246" s="4">
        <v>0</v>
      </c>
      <c r="I246" s="3">
        <v>2</v>
      </c>
      <c r="J246" s="3">
        <v>5</v>
      </c>
      <c r="K246" s="3">
        <v>1</v>
      </c>
      <c r="L246" s="3">
        <v>4</v>
      </c>
      <c r="M246" s="3">
        <v>0</v>
      </c>
      <c r="N246" s="3">
        <v>2</v>
      </c>
      <c r="O246" s="3"/>
      <c r="P246" s="3"/>
      <c r="Q246" s="39"/>
      <c r="R246" s="39"/>
      <c r="S246" s="39"/>
      <c r="T246" s="39"/>
      <c r="U246" s="39"/>
      <c r="V246" s="39"/>
      <c r="W246" s="39"/>
      <c r="X246" s="39"/>
      <c r="Y246" s="37" t="s">
        <v>196</v>
      </c>
      <c r="Z246" s="40" t="s">
        <v>55</v>
      </c>
      <c r="AA246" s="44">
        <v>18</v>
      </c>
      <c r="AB246" s="37">
        <v>17.2</v>
      </c>
      <c r="AC246" s="37">
        <v>16.3</v>
      </c>
      <c r="AD246" s="95">
        <f t="shared" si="3"/>
        <v>51.5</v>
      </c>
      <c r="AE246" s="37">
        <v>2016</v>
      </c>
      <c r="AF246" s="34"/>
    </row>
    <row r="247" spans="1:32" s="36" customFormat="1" ht="25.5">
      <c r="A247" s="3"/>
      <c r="B247" s="3"/>
      <c r="C247" s="3"/>
      <c r="D247" s="4"/>
      <c r="E247" s="4"/>
      <c r="F247" s="4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9"/>
      <c r="R247" s="39"/>
      <c r="S247" s="39"/>
      <c r="T247" s="39"/>
      <c r="U247" s="39"/>
      <c r="V247" s="39"/>
      <c r="W247" s="39"/>
      <c r="X247" s="39"/>
      <c r="Y247" s="37" t="s">
        <v>197</v>
      </c>
      <c r="Z247" s="40" t="s">
        <v>35</v>
      </c>
      <c r="AA247" s="37">
        <v>3</v>
      </c>
      <c r="AB247" s="37">
        <v>3</v>
      </c>
      <c r="AC247" s="37">
        <v>3</v>
      </c>
      <c r="AD247" s="95">
        <f t="shared" si="3"/>
        <v>9</v>
      </c>
      <c r="AE247" s="37">
        <v>2016</v>
      </c>
      <c r="AF247" s="34"/>
    </row>
    <row r="248" spans="1:32" s="36" customFormat="1" ht="25.5">
      <c r="A248" s="3"/>
      <c r="B248" s="3"/>
      <c r="C248" s="3"/>
      <c r="D248" s="4"/>
      <c r="E248" s="4"/>
      <c r="F248" s="4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9"/>
      <c r="R248" s="39"/>
      <c r="S248" s="39"/>
      <c r="T248" s="39"/>
      <c r="U248" s="39"/>
      <c r="V248" s="39"/>
      <c r="W248" s="39"/>
      <c r="X248" s="39"/>
      <c r="Y248" s="37" t="s">
        <v>198</v>
      </c>
      <c r="Z248" s="40" t="s">
        <v>31</v>
      </c>
      <c r="AA248" s="37" t="s">
        <v>61</v>
      </c>
      <c r="AB248" s="37" t="s">
        <v>61</v>
      </c>
      <c r="AC248" s="37" t="s">
        <v>61</v>
      </c>
      <c r="AD248" s="95">
        <f t="shared" si="3"/>
        <v>0</v>
      </c>
      <c r="AE248" s="37"/>
      <c r="AF248" s="34"/>
    </row>
    <row r="249" spans="1:32" s="36" customFormat="1" ht="36" customHeight="1">
      <c r="A249" s="3"/>
      <c r="B249" s="3"/>
      <c r="C249" s="3"/>
      <c r="D249" s="4"/>
      <c r="E249" s="4"/>
      <c r="F249" s="4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9"/>
      <c r="R249" s="39"/>
      <c r="S249" s="39"/>
      <c r="T249" s="39"/>
      <c r="U249" s="39"/>
      <c r="V249" s="39"/>
      <c r="W249" s="39"/>
      <c r="X249" s="39"/>
      <c r="Y249" s="37" t="s">
        <v>199</v>
      </c>
      <c r="Z249" s="40" t="s">
        <v>35</v>
      </c>
      <c r="AA249" s="37">
        <v>150</v>
      </c>
      <c r="AB249" s="37">
        <v>150</v>
      </c>
      <c r="AC249" s="37">
        <v>150</v>
      </c>
      <c r="AD249" s="95">
        <f t="shared" si="3"/>
        <v>450</v>
      </c>
      <c r="AE249" s="37">
        <v>2016</v>
      </c>
      <c r="AF249" s="34"/>
    </row>
    <row r="250" spans="1:63" s="36" customFormat="1" ht="14.25" customHeight="1">
      <c r="A250" s="86"/>
      <c r="B250" s="86"/>
      <c r="C250" s="86"/>
      <c r="D250" s="87"/>
      <c r="E250" s="87"/>
      <c r="F250" s="87"/>
      <c r="G250" s="87"/>
      <c r="H250" s="87"/>
      <c r="I250" s="86"/>
      <c r="J250" s="86"/>
      <c r="K250" s="86"/>
      <c r="L250" s="86"/>
      <c r="M250" s="86"/>
      <c r="N250" s="86"/>
      <c r="O250" s="86"/>
      <c r="P250" s="86"/>
      <c r="Q250" s="88"/>
      <c r="R250" s="88"/>
      <c r="S250" s="88"/>
      <c r="T250" s="88"/>
      <c r="U250" s="88"/>
      <c r="V250" s="88"/>
      <c r="W250" s="88"/>
      <c r="X250" s="88"/>
      <c r="Y250" s="89" t="s">
        <v>15</v>
      </c>
      <c r="Z250" s="90" t="s">
        <v>3</v>
      </c>
      <c r="AA250" s="91">
        <f>SUM(AA254)</f>
        <v>2053.3999999999996</v>
      </c>
      <c r="AB250" s="91">
        <f>SUM(AB255:AB256)</f>
        <v>1771.6999999999998</v>
      </c>
      <c r="AC250" s="91">
        <f>SUM(AC255:AC256)</f>
        <v>1684.3</v>
      </c>
      <c r="AD250" s="95">
        <f t="shared" si="3"/>
        <v>5509.4</v>
      </c>
      <c r="AE250" s="92">
        <v>2016</v>
      </c>
      <c r="AF250" s="47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</row>
    <row r="251" spans="1:63" s="36" customFormat="1" ht="14.25" customHeight="1">
      <c r="A251" s="77"/>
      <c r="B251" s="77"/>
      <c r="C251" s="77"/>
      <c r="D251" s="78"/>
      <c r="E251" s="78"/>
      <c r="F251" s="78"/>
      <c r="G251" s="78"/>
      <c r="H251" s="78"/>
      <c r="I251" s="77"/>
      <c r="J251" s="77"/>
      <c r="K251" s="77"/>
      <c r="L251" s="77"/>
      <c r="M251" s="77"/>
      <c r="N251" s="77"/>
      <c r="O251" s="77"/>
      <c r="P251" s="77"/>
      <c r="Q251" s="79"/>
      <c r="R251" s="79"/>
      <c r="S251" s="79"/>
      <c r="T251" s="79"/>
      <c r="U251" s="79"/>
      <c r="V251" s="79"/>
      <c r="W251" s="79"/>
      <c r="X251" s="79"/>
      <c r="Y251" s="83" t="s">
        <v>23</v>
      </c>
      <c r="Z251" s="80" t="s">
        <v>3</v>
      </c>
      <c r="AA251" s="81">
        <f>SUM(AA254)</f>
        <v>2053.3999999999996</v>
      </c>
      <c r="AB251" s="81">
        <f>SUM(AB254)</f>
        <v>1771.6999999999998</v>
      </c>
      <c r="AC251" s="81">
        <f>SUM(AC254)</f>
        <v>1684.3</v>
      </c>
      <c r="AD251" s="95">
        <f t="shared" si="3"/>
        <v>5509.4</v>
      </c>
      <c r="AE251" s="82">
        <v>2016</v>
      </c>
      <c r="AF251" s="47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</row>
    <row r="252" spans="1:63" s="36" customFormat="1" ht="14.25" customHeight="1">
      <c r="A252" s="77"/>
      <c r="B252" s="77"/>
      <c r="C252" s="77"/>
      <c r="D252" s="78"/>
      <c r="E252" s="78"/>
      <c r="F252" s="78"/>
      <c r="G252" s="78"/>
      <c r="H252" s="78"/>
      <c r="I252" s="77"/>
      <c r="J252" s="77"/>
      <c r="K252" s="77"/>
      <c r="L252" s="77"/>
      <c r="M252" s="77"/>
      <c r="N252" s="77"/>
      <c r="O252" s="77"/>
      <c r="P252" s="77"/>
      <c r="Q252" s="79"/>
      <c r="R252" s="79"/>
      <c r="S252" s="79"/>
      <c r="T252" s="79"/>
      <c r="U252" s="79"/>
      <c r="V252" s="79"/>
      <c r="W252" s="79"/>
      <c r="X252" s="79"/>
      <c r="Y252" s="83" t="s">
        <v>25</v>
      </c>
      <c r="Z252" s="80" t="s">
        <v>3</v>
      </c>
      <c r="AA252" s="81" t="s">
        <v>60</v>
      </c>
      <c r="AB252" s="81"/>
      <c r="AC252" s="81"/>
      <c r="AD252" s="95">
        <f t="shared" si="3"/>
        <v>0</v>
      </c>
      <c r="AE252" s="82"/>
      <c r="AF252" s="47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</row>
    <row r="253" spans="1:63" s="36" customFormat="1" ht="14.25" customHeight="1">
      <c r="A253" s="77"/>
      <c r="B253" s="77"/>
      <c r="C253" s="77"/>
      <c r="D253" s="78"/>
      <c r="E253" s="78"/>
      <c r="F253" s="78"/>
      <c r="G253" s="78"/>
      <c r="H253" s="78"/>
      <c r="I253" s="77"/>
      <c r="J253" s="77"/>
      <c r="K253" s="77"/>
      <c r="L253" s="77"/>
      <c r="M253" s="77"/>
      <c r="N253" s="77"/>
      <c r="O253" s="77"/>
      <c r="P253" s="77"/>
      <c r="Q253" s="79"/>
      <c r="R253" s="79"/>
      <c r="S253" s="79"/>
      <c r="T253" s="79"/>
      <c r="U253" s="79"/>
      <c r="V253" s="79"/>
      <c r="W253" s="79"/>
      <c r="X253" s="79"/>
      <c r="Y253" s="83" t="s">
        <v>24</v>
      </c>
      <c r="Z253" s="80" t="s">
        <v>3</v>
      </c>
      <c r="AA253" s="81" t="s">
        <v>60</v>
      </c>
      <c r="AB253" s="81"/>
      <c r="AC253" s="81"/>
      <c r="AD253" s="95">
        <f t="shared" si="3"/>
        <v>0</v>
      </c>
      <c r="AE253" s="82"/>
      <c r="AF253" s="47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</row>
    <row r="254" spans="1:186" s="49" customFormat="1" ht="36.75" customHeight="1">
      <c r="A254" s="77">
        <v>6</v>
      </c>
      <c r="B254" s="77">
        <v>0</v>
      </c>
      <c r="C254" s="77">
        <v>4</v>
      </c>
      <c r="D254" s="78">
        <v>0</v>
      </c>
      <c r="E254" s="78">
        <v>8</v>
      </c>
      <c r="F254" s="78">
        <v>0</v>
      </c>
      <c r="G254" s="78">
        <v>4</v>
      </c>
      <c r="H254" s="78">
        <v>0</v>
      </c>
      <c r="I254" s="77">
        <v>2</v>
      </c>
      <c r="J254" s="77">
        <v>9</v>
      </c>
      <c r="K254" s="77">
        <v>9</v>
      </c>
      <c r="L254" s="77">
        <v>0</v>
      </c>
      <c r="M254" s="77">
        <v>0</v>
      </c>
      <c r="N254" s="77">
        <v>0</v>
      </c>
      <c r="O254" s="77"/>
      <c r="P254" s="77"/>
      <c r="Q254" s="79"/>
      <c r="R254" s="79"/>
      <c r="S254" s="79"/>
      <c r="T254" s="79"/>
      <c r="U254" s="79"/>
      <c r="V254" s="79"/>
      <c r="W254" s="79"/>
      <c r="X254" s="79"/>
      <c r="Y254" s="84" t="s">
        <v>18</v>
      </c>
      <c r="Z254" s="80" t="s">
        <v>3</v>
      </c>
      <c r="AA254" s="81">
        <f>SUM(AA255:AA256)</f>
        <v>2053.3999999999996</v>
      </c>
      <c r="AB254" s="81">
        <f>SUM(AB255:AB256)</f>
        <v>1771.6999999999998</v>
      </c>
      <c r="AC254" s="81">
        <f>SUM(AC255:AC256)</f>
        <v>1684.3</v>
      </c>
      <c r="AD254" s="95">
        <f t="shared" si="3"/>
        <v>5509.4</v>
      </c>
      <c r="AE254" s="82">
        <v>2016</v>
      </c>
      <c r="AF254" s="47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</row>
    <row r="255" spans="1:79" s="51" customFormat="1" ht="38.25">
      <c r="A255" s="3">
        <v>6</v>
      </c>
      <c r="B255" s="3">
        <v>0</v>
      </c>
      <c r="C255" s="3">
        <v>4</v>
      </c>
      <c r="D255" s="4">
        <v>0</v>
      </c>
      <c r="E255" s="4">
        <v>8</v>
      </c>
      <c r="F255" s="4">
        <v>0</v>
      </c>
      <c r="G255" s="4">
        <v>4</v>
      </c>
      <c r="H255" s="4">
        <v>0</v>
      </c>
      <c r="I255" s="3">
        <v>2</v>
      </c>
      <c r="J255" s="3">
        <v>9</v>
      </c>
      <c r="K255" s="3">
        <v>9</v>
      </c>
      <c r="L255" s="3">
        <v>1</v>
      </c>
      <c r="M255" s="3">
        <v>2</v>
      </c>
      <c r="N255" s="3">
        <v>0</v>
      </c>
      <c r="O255" s="3"/>
      <c r="P255" s="3"/>
      <c r="Q255" s="39"/>
      <c r="R255" s="39"/>
      <c r="S255" s="39"/>
      <c r="T255" s="39"/>
      <c r="U255" s="39"/>
      <c r="V255" s="39"/>
      <c r="W255" s="39"/>
      <c r="X255" s="39"/>
      <c r="Y255" s="65" t="s">
        <v>53</v>
      </c>
      <c r="Z255" s="40" t="s">
        <v>3</v>
      </c>
      <c r="AA255" s="77">
        <v>1140.6</v>
      </c>
      <c r="AB255" s="3">
        <v>901.8</v>
      </c>
      <c r="AC255" s="3">
        <v>857.3</v>
      </c>
      <c r="AD255" s="95">
        <f t="shared" si="3"/>
        <v>2899.7</v>
      </c>
      <c r="AE255" s="3">
        <v>2016</v>
      </c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</row>
    <row r="256" spans="1:79" s="51" customFormat="1" ht="12.75">
      <c r="A256" s="3">
        <v>6</v>
      </c>
      <c r="B256" s="3">
        <v>0</v>
      </c>
      <c r="C256" s="3">
        <v>4</v>
      </c>
      <c r="D256" s="4">
        <v>0</v>
      </c>
      <c r="E256" s="4">
        <v>8</v>
      </c>
      <c r="F256" s="4">
        <v>0</v>
      </c>
      <c r="G256" s="4">
        <v>4</v>
      </c>
      <c r="H256" s="4">
        <v>0</v>
      </c>
      <c r="I256" s="3">
        <v>2</v>
      </c>
      <c r="J256" s="3">
        <v>9</v>
      </c>
      <c r="K256" s="3">
        <v>9</v>
      </c>
      <c r="L256" s="3">
        <v>9</v>
      </c>
      <c r="M256" s="3">
        <v>0</v>
      </c>
      <c r="N256" s="3">
        <v>1</v>
      </c>
      <c r="O256" s="3"/>
      <c r="P256" s="3"/>
      <c r="Q256" s="39"/>
      <c r="R256" s="39"/>
      <c r="S256" s="39"/>
      <c r="T256" s="39"/>
      <c r="U256" s="52"/>
      <c r="V256" s="63"/>
      <c r="W256" s="99"/>
      <c r="X256" s="99"/>
      <c r="Y256" s="66" t="s">
        <v>56</v>
      </c>
      <c r="Z256" s="40" t="s">
        <v>3</v>
      </c>
      <c r="AA256" s="3">
        <v>912.8</v>
      </c>
      <c r="AB256" s="3">
        <v>869.9</v>
      </c>
      <c r="AC256" s="41">
        <v>827</v>
      </c>
      <c r="AD256" s="95">
        <f t="shared" si="3"/>
        <v>2609.7</v>
      </c>
      <c r="AE256" s="3">
        <v>2016</v>
      </c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</row>
    <row r="257" spans="1:31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4"/>
      <c r="M257" s="54"/>
      <c r="N257" s="54"/>
      <c r="O257" s="54"/>
      <c r="P257" s="54"/>
      <c r="Q257" s="55"/>
      <c r="R257" s="55"/>
      <c r="S257" s="55"/>
      <c r="T257" s="55"/>
      <c r="U257" s="55"/>
      <c r="V257" s="55"/>
      <c r="W257" s="55"/>
      <c r="X257" s="55"/>
      <c r="Y257" s="54"/>
      <c r="Z257" s="54"/>
      <c r="AA257" s="54"/>
      <c r="AB257" s="54"/>
      <c r="AC257" s="54"/>
      <c r="AD257" s="54"/>
      <c r="AE257" s="54"/>
    </row>
    <row r="258" spans="1:31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4"/>
      <c r="M258" s="54"/>
      <c r="N258" s="54"/>
      <c r="O258" s="54"/>
      <c r="P258" s="54"/>
      <c r="Q258" s="55"/>
      <c r="R258" s="55"/>
      <c r="S258" s="55"/>
      <c r="T258" s="55"/>
      <c r="U258" s="55"/>
      <c r="V258" s="55"/>
      <c r="W258" s="55"/>
      <c r="X258" s="55"/>
      <c r="Y258" s="54"/>
      <c r="Z258" s="54"/>
      <c r="AA258" s="54"/>
      <c r="AB258" s="54"/>
      <c r="AC258" s="54"/>
      <c r="AD258" s="54"/>
      <c r="AE258" s="54"/>
    </row>
    <row r="259" spans="1:31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4"/>
      <c r="M259" s="54"/>
      <c r="N259" s="54"/>
      <c r="O259" s="54"/>
      <c r="P259" s="54"/>
      <c r="Q259" s="55"/>
      <c r="R259" s="55"/>
      <c r="S259" s="55"/>
      <c r="T259" s="55"/>
      <c r="U259" s="55"/>
      <c r="V259" s="55"/>
      <c r="W259" s="55"/>
      <c r="X259" s="55"/>
      <c r="Y259" s="54"/>
      <c r="Z259" s="54"/>
      <c r="AA259" s="54"/>
      <c r="AB259" s="54"/>
      <c r="AC259" s="54"/>
      <c r="AD259" s="54"/>
      <c r="AE259" s="54"/>
    </row>
    <row r="260" spans="1:31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4"/>
      <c r="M260" s="54"/>
      <c r="N260" s="54"/>
      <c r="O260" s="54"/>
      <c r="P260" s="54"/>
      <c r="Q260" s="55"/>
      <c r="R260" s="55"/>
      <c r="S260" s="55"/>
      <c r="T260" s="55"/>
      <c r="U260" s="55"/>
      <c r="V260" s="55"/>
      <c r="W260" s="55"/>
      <c r="X260" s="55"/>
      <c r="Y260" s="54"/>
      <c r="Z260" s="54"/>
      <c r="AA260" s="54"/>
      <c r="AB260" s="54"/>
      <c r="AC260" s="54"/>
      <c r="AD260" s="54"/>
      <c r="AE260" s="54"/>
    </row>
    <row r="261" spans="1:31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4"/>
      <c r="M261" s="54"/>
      <c r="N261" s="54"/>
      <c r="O261" s="54"/>
      <c r="P261" s="54"/>
      <c r="Q261" s="55"/>
      <c r="R261" s="55"/>
      <c r="S261" s="55"/>
      <c r="T261" s="55"/>
      <c r="U261" s="55"/>
      <c r="V261" s="55"/>
      <c r="W261" s="55"/>
      <c r="X261" s="55"/>
      <c r="Y261" s="54"/>
      <c r="Z261" s="54"/>
      <c r="AA261" s="54"/>
      <c r="AB261" s="54"/>
      <c r="AC261" s="54"/>
      <c r="AD261" s="54"/>
      <c r="AE261" s="54"/>
    </row>
    <row r="262" spans="1:31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4"/>
      <c r="M262" s="54"/>
      <c r="N262" s="54"/>
      <c r="O262" s="54"/>
      <c r="P262" s="54"/>
      <c r="Q262" s="55"/>
      <c r="R262" s="55"/>
      <c r="S262" s="55"/>
      <c r="T262" s="55"/>
      <c r="U262" s="55"/>
      <c r="V262" s="55"/>
      <c r="W262" s="55"/>
      <c r="X262" s="55"/>
      <c r="Y262" s="54"/>
      <c r="Z262" s="54"/>
      <c r="AA262" s="54"/>
      <c r="AB262" s="54"/>
      <c r="AC262" s="54"/>
      <c r="AD262" s="54"/>
      <c r="AE262" s="54"/>
    </row>
    <row r="263" spans="1:31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4"/>
      <c r="M263" s="54"/>
      <c r="N263" s="54"/>
      <c r="O263" s="54"/>
      <c r="P263" s="54"/>
      <c r="Q263" s="55"/>
      <c r="R263" s="55"/>
      <c r="S263" s="55"/>
      <c r="T263" s="55"/>
      <c r="U263" s="55"/>
      <c r="V263" s="55"/>
      <c r="W263" s="55"/>
      <c r="X263" s="55"/>
      <c r="Y263" s="54"/>
      <c r="Z263" s="54"/>
      <c r="AA263" s="54"/>
      <c r="AB263" s="54"/>
      <c r="AC263" s="54"/>
      <c r="AD263" s="54"/>
      <c r="AE263" s="54"/>
    </row>
    <row r="264" spans="1:31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4"/>
      <c r="M264" s="54"/>
      <c r="N264" s="54"/>
      <c r="O264" s="54"/>
      <c r="P264" s="54"/>
      <c r="Q264" s="55"/>
      <c r="R264" s="55"/>
      <c r="S264" s="55"/>
      <c r="T264" s="55"/>
      <c r="U264" s="55"/>
      <c r="V264" s="55"/>
      <c r="W264" s="55"/>
      <c r="X264" s="55"/>
      <c r="Y264" s="54"/>
      <c r="Z264" s="54"/>
      <c r="AA264" s="54"/>
      <c r="AB264" s="54"/>
      <c r="AC264" s="54"/>
      <c r="AD264" s="54"/>
      <c r="AE264" s="54"/>
    </row>
    <row r="265" spans="1:31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4"/>
      <c r="M265" s="54"/>
      <c r="N265" s="54"/>
      <c r="O265" s="54"/>
      <c r="P265" s="54"/>
      <c r="Q265" s="55"/>
      <c r="R265" s="55"/>
      <c r="S265" s="55"/>
      <c r="T265" s="55"/>
      <c r="U265" s="55"/>
      <c r="V265" s="55"/>
      <c r="W265" s="55"/>
      <c r="X265" s="55"/>
      <c r="Y265" s="54"/>
      <c r="Z265" s="54"/>
      <c r="AA265" s="54"/>
      <c r="AB265" s="54"/>
      <c r="AC265" s="54"/>
      <c r="AD265" s="54"/>
      <c r="AE265" s="54"/>
    </row>
    <row r="266" spans="1:31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4"/>
      <c r="M266" s="54"/>
      <c r="N266" s="54"/>
      <c r="O266" s="54"/>
      <c r="P266" s="54"/>
      <c r="Q266" s="55"/>
      <c r="R266" s="55"/>
      <c r="S266" s="55"/>
      <c r="T266" s="55"/>
      <c r="U266" s="55"/>
      <c r="V266" s="55"/>
      <c r="W266" s="55"/>
      <c r="X266" s="55"/>
      <c r="Y266" s="54"/>
      <c r="Z266" s="54"/>
      <c r="AA266" s="54"/>
      <c r="AB266" s="54"/>
      <c r="AC266" s="54"/>
      <c r="AD266" s="54"/>
      <c r="AE266" s="54"/>
    </row>
    <row r="267" spans="1:31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4"/>
      <c r="M267" s="54"/>
      <c r="N267" s="54"/>
      <c r="O267" s="54"/>
      <c r="P267" s="54"/>
      <c r="Q267" s="55"/>
      <c r="R267" s="55"/>
      <c r="S267" s="55"/>
      <c r="T267" s="55"/>
      <c r="U267" s="55"/>
      <c r="V267" s="55"/>
      <c r="W267" s="55"/>
      <c r="X267" s="55"/>
      <c r="Y267" s="54"/>
      <c r="Z267" s="54"/>
      <c r="AA267" s="54"/>
      <c r="AB267" s="54"/>
      <c r="AC267" s="54"/>
      <c r="AD267" s="54"/>
      <c r="AE267" s="54"/>
    </row>
    <row r="268" spans="1:31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4"/>
      <c r="M268" s="54"/>
      <c r="N268" s="54"/>
      <c r="O268" s="54"/>
      <c r="P268" s="54"/>
      <c r="Q268" s="55"/>
      <c r="R268" s="55"/>
      <c r="S268" s="55"/>
      <c r="T268" s="55"/>
      <c r="U268" s="55"/>
      <c r="V268" s="55"/>
      <c r="W268" s="55"/>
      <c r="X268" s="55"/>
      <c r="Y268" s="54"/>
      <c r="Z268" s="54"/>
      <c r="AA268" s="54"/>
      <c r="AB268" s="54"/>
      <c r="AC268" s="54"/>
      <c r="AD268" s="54"/>
      <c r="AE268" s="54"/>
    </row>
    <row r="269" spans="1:31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4"/>
      <c r="M269" s="54"/>
      <c r="N269" s="54"/>
      <c r="O269" s="54"/>
      <c r="P269" s="54"/>
      <c r="Q269" s="55"/>
      <c r="R269" s="55"/>
      <c r="S269" s="55"/>
      <c r="T269" s="55"/>
      <c r="U269" s="55"/>
      <c r="V269" s="55"/>
      <c r="W269" s="55"/>
      <c r="X269" s="55"/>
      <c r="Y269" s="54"/>
      <c r="Z269" s="54"/>
      <c r="AA269" s="54"/>
      <c r="AB269" s="54"/>
      <c r="AC269" s="54"/>
      <c r="AD269" s="54"/>
      <c r="AE269" s="54"/>
    </row>
    <row r="270" spans="1:31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4"/>
      <c r="M270" s="54"/>
      <c r="N270" s="54"/>
      <c r="O270" s="54"/>
      <c r="P270" s="54"/>
      <c r="Q270" s="55"/>
      <c r="R270" s="55"/>
      <c r="S270" s="55"/>
      <c r="T270" s="55"/>
      <c r="U270" s="55"/>
      <c r="V270" s="55"/>
      <c r="W270" s="55"/>
      <c r="X270" s="55"/>
      <c r="Y270" s="54"/>
      <c r="Z270" s="54"/>
      <c r="AA270" s="54"/>
      <c r="AB270" s="54"/>
      <c r="AC270" s="54"/>
      <c r="AD270" s="54"/>
      <c r="AE270" s="54"/>
    </row>
    <row r="271" spans="1:31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4"/>
      <c r="M271" s="54"/>
      <c r="N271" s="54"/>
      <c r="O271" s="54"/>
      <c r="P271" s="54"/>
      <c r="Q271" s="55"/>
      <c r="R271" s="55"/>
      <c r="S271" s="55"/>
      <c r="T271" s="55"/>
      <c r="U271" s="55"/>
      <c r="V271" s="55"/>
      <c r="W271" s="55"/>
      <c r="X271" s="55"/>
      <c r="Y271" s="54"/>
      <c r="Z271" s="54"/>
      <c r="AA271" s="54"/>
      <c r="AB271" s="54"/>
      <c r="AC271" s="54"/>
      <c r="AD271" s="54"/>
      <c r="AE271" s="54"/>
    </row>
    <row r="272" spans="1:31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4"/>
      <c r="M272" s="54"/>
      <c r="N272" s="54"/>
      <c r="O272" s="54"/>
      <c r="P272" s="54"/>
      <c r="Q272" s="55"/>
      <c r="R272" s="55"/>
      <c r="S272" s="55"/>
      <c r="T272" s="55"/>
      <c r="U272" s="55"/>
      <c r="V272" s="55"/>
      <c r="W272" s="55"/>
      <c r="X272" s="55"/>
      <c r="Y272" s="54"/>
      <c r="Z272" s="54"/>
      <c r="AA272" s="54"/>
      <c r="AB272" s="54"/>
      <c r="AC272" s="54"/>
      <c r="AD272" s="54"/>
      <c r="AE272" s="54"/>
    </row>
    <row r="273" spans="1:31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4"/>
      <c r="M273" s="54"/>
      <c r="N273" s="54"/>
      <c r="O273" s="54"/>
      <c r="P273" s="54"/>
      <c r="Q273" s="55"/>
      <c r="R273" s="55"/>
      <c r="S273" s="55"/>
      <c r="T273" s="55"/>
      <c r="U273" s="55"/>
      <c r="V273" s="55"/>
      <c r="W273" s="55"/>
      <c r="X273" s="55"/>
      <c r="Y273" s="54"/>
      <c r="Z273" s="54"/>
      <c r="AA273" s="54"/>
      <c r="AB273" s="54"/>
      <c r="AC273" s="54"/>
      <c r="AD273" s="54"/>
      <c r="AE273" s="54"/>
    </row>
    <row r="274" spans="1:31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4"/>
      <c r="M274" s="54"/>
      <c r="N274" s="54"/>
      <c r="O274" s="54"/>
      <c r="P274" s="54"/>
      <c r="Q274" s="55"/>
      <c r="R274" s="55"/>
      <c r="S274" s="55"/>
      <c r="T274" s="55"/>
      <c r="U274" s="55"/>
      <c r="V274" s="55"/>
      <c r="W274" s="55"/>
      <c r="X274" s="55"/>
      <c r="Y274" s="54"/>
      <c r="Z274" s="54"/>
      <c r="AA274" s="54"/>
      <c r="AB274" s="54"/>
      <c r="AC274" s="54"/>
      <c r="AD274" s="54"/>
      <c r="AE274" s="54"/>
    </row>
    <row r="275" spans="1:31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4"/>
      <c r="M275" s="54"/>
      <c r="N275" s="54"/>
      <c r="O275" s="54"/>
      <c r="P275" s="54"/>
      <c r="Q275" s="55"/>
      <c r="R275" s="55"/>
      <c r="S275" s="55"/>
      <c r="T275" s="55"/>
      <c r="U275" s="55"/>
      <c r="V275" s="55"/>
      <c r="W275" s="55"/>
      <c r="X275" s="55"/>
      <c r="Y275" s="54"/>
      <c r="Z275" s="54"/>
      <c r="AA275" s="54"/>
      <c r="AB275" s="54"/>
      <c r="AC275" s="54"/>
      <c r="AD275" s="54"/>
      <c r="AE275" s="54"/>
    </row>
    <row r="276" spans="1:31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4"/>
      <c r="M276" s="54"/>
      <c r="N276" s="54"/>
      <c r="O276" s="54"/>
      <c r="P276" s="54"/>
      <c r="Q276" s="55"/>
      <c r="R276" s="55"/>
      <c r="S276" s="55"/>
      <c r="T276" s="55"/>
      <c r="U276" s="55"/>
      <c r="V276" s="55"/>
      <c r="W276" s="55"/>
      <c r="X276" s="55"/>
      <c r="Y276" s="54"/>
      <c r="Z276" s="54"/>
      <c r="AA276" s="54"/>
      <c r="AB276" s="54"/>
      <c r="AC276" s="54"/>
      <c r="AD276" s="54"/>
      <c r="AE276" s="54"/>
    </row>
    <row r="277" spans="1:31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4"/>
      <c r="M277" s="54"/>
      <c r="N277" s="54"/>
      <c r="O277" s="54"/>
      <c r="P277" s="54"/>
      <c r="Q277" s="55"/>
      <c r="R277" s="55"/>
      <c r="S277" s="55"/>
      <c r="T277" s="55"/>
      <c r="U277" s="55"/>
      <c r="V277" s="55"/>
      <c r="W277" s="55"/>
      <c r="X277" s="55"/>
      <c r="Y277" s="54"/>
      <c r="Z277" s="54"/>
      <c r="AA277" s="54"/>
      <c r="AB277" s="54"/>
      <c r="AC277" s="54"/>
      <c r="AD277" s="54"/>
      <c r="AE277" s="54"/>
    </row>
    <row r="278" spans="1:31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4"/>
      <c r="M278" s="54"/>
      <c r="N278" s="54"/>
      <c r="O278" s="54"/>
      <c r="P278" s="54"/>
      <c r="Q278" s="55"/>
      <c r="R278" s="55"/>
      <c r="S278" s="55"/>
      <c r="T278" s="55"/>
      <c r="U278" s="55"/>
      <c r="V278" s="55"/>
      <c r="W278" s="55"/>
      <c r="X278" s="55"/>
      <c r="Y278" s="54"/>
      <c r="Z278" s="54"/>
      <c r="AA278" s="54"/>
      <c r="AB278" s="54"/>
      <c r="AC278" s="54"/>
      <c r="AD278" s="54"/>
      <c r="AE278" s="54"/>
    </row>
    <row r="279" spans="1:31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4"/>
      <c r="M279" s="54"/>
      <c r="N279" s="54"/>
      <c r="O279" s="54"/>
      <c r="P279" s="54"/>
      <c r="Q279" s="55"/>
      <c r="R279" s="55"/>
      <c r="S279" s="55"/>
      <c r="T279" s="55"/>
      <c r="U279" s="55"/>
      <c r="V279" s="55"/>
      <c r="W279" s="55"/>
      <c r="X279" s="55"/>
      <c r="Y279" s="54"/>
      <c r="Z279" s="54"/>
      <c r="AA279" s="54"/>
      <c r="AB279" s="54"/>
      <c r="AC279" s="54"/>
      <c r="AD279" s="54"/>
      <c r="AE279" s="54"/>
    </row>
    <row r="280" spans="1:31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4"/>
      <c r="M280" s="54"/>
      <c r="N280" s="54"/>
      <c r="O280" s="54"/>
      <c r="P280" s="54"/>
      <c r="Q280" s="55"/>
      <c r="R280" s="55"/>
      <c r="S280" s="55"/>
      <c r="T280" s="55"/>
      <c r="U280" s="55"/>
      <c r="V280" s="55"/>
      <c r="W280" s="55"/>
      <c r="X280" s="55"/>
      <c r="Y280" s="54"/>
      <c r="Z280" s="54"/>
      <c r="AA280" s="54"/>
      <c r="AB280" s="54"/>
      <c r="AC280" s="54"/>
      <c r="AD280" s="54"/>
      <c r="AE280" s="54"/>
    </row>
    <row r="281" spans="1:31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4"/>
      <c r="M281" s="54"/>
      <c r="N281" s="54"/>
      <c r="O281" s="54"/>
      <c r="P281" s="54"/>
      <c r="Q281" s="55"/>
      <c r="R281" s="55"/>
      <c r="S281" s="55"/>
      <c r="T281" s="55"/>
      <c r="U281" s="55"/>
      <c r="V281" s="55"/>
      <c r="W281" s="55"/>
      <c r="X281" s="55"/>
      <c r="Y281" s="54"/>
      <c r="Z281" s="54"/>
      <c r="AA281" s="54"/>
      <c r="AB281" s="54"/>
      <c r="AC281" s="54"/>
      <c r="AD281" s="54"/>
      <c r="AE281" s="54"/>
    </row>
    <row r="282" spans="1:31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4"/>
      <c r="M282" s="54"/>
      <c r="N282" s="54"/>
      <c r="O282" s="54"/>
      <c r="P282" s="54"/>
      <c r="Q282" s="55"/>
      <c r="R282" s="55"/>
      <c r="S282" s="55"/>
      <c r="T282" s="55"/>
      <c r="U282" s="55"/>
      <c r="V282" s="55"/>
      <c r="W282" s="55"/>
      <c r="X282" s="55"/>
      <c r="Y282" s="54"/>
      <c r="Z282" s="54"/>
      <c r="AA282" s="54"/>
      <c r="AB282" s="54"/>
      <c r="AC282" s="54"/>
      <c r="AD282" s="54"/>
      <c r="AE282" s="54"/>
    </row>
    <row r="283" spans="1:31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4"/>
      <c r="M283" s="54"/>
      <c r="N283" s="54"/>
      <c r="O283" s="54"/>
      <c r="P283" s="54"/>
      <c r="Q283" s="55"/>
      <c r="R283" s="55"/>
      <c r="S283" s="55"/>
      <c r="T283" s="55"/>
      <c r="U283" s="55"/>
      <c r="V283" s="55"/>
      <c r="W283" s="55"/>
      <c r="X283" s="55"/>
      <c r="Y283" s="54"/>
      <c r="Z283" s="54"/>
      <c r="AA283" s="54"/>
      <c r="AB283" s="54"/>
      <c r="AC283" s="54"/>
      <c r="AD283" s="54"/>
      <c r="AE283" s="54"/>
    </row>
    <row r="284" spans="1:31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4"/>
      <c r="M284" s="54"/>
      <c r="N284" s="54"/>
      <c r="O284" s="54"/>
      <c r="P284" s="54"/>
      <c r="Q284" s="55"/>
      <c r="R284" s="55"/>
      <c r="S284" s="55"/>
      <c r="T284" s="55"/>
      <c r="U284" s="55"/>
      <c r="V284" s="55"/>
      <c r="W284" s="55"/>
      <c r="X284" s="55"/>
      <c r="Y284" s="54"/>
      <c r="Z284" s="54"/>
      <c r="AA284" s="54"/>
      <c r="AB284" s="54"/>
      <c r="AC284" s="54"/>
      <c r="AD284" s="54"/>
      <c r="AE284" s="54"/>
    </row>
    <row r="285" spans="1:31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4"/>
      <c r="M285" s="54"/>
      <c r="N285" s="54"/>
      <c r="O285" s="54"/>
      <c r="P285" s="54"/>
      <c r="Q285" s="55"/>
      <c r="R285" s="55"/>
      <c r="S285" s="55"/>
      <c r="T285" s="55"/>
      <c r="U285" s="55"/>
      <c r="V285" s="55"/>
      <c r="W285" s="55"/>
      <c r="X285" s="55"/>
      <c r="Y285" s="54"/>
      <c r="Z285" s="54"/>
      <c r="AA285" s="54"/>
      <c r="AB285" s="54"/>
      <c r="AC285" s="54"/>
      <c r="AD285" s="54"/>
      <c r="AE285" s="54"/>
    </row>
    <row r="286" spans="1:31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4"/>
      <c r="M286" s="54"/>
      <c r="N286" s="54"/>
      <c r="O286" s="54"/>
      <c r="P286" s="54"/>
      <c r="Q286" s="55"/>
      <c r="R286" s="55"/>
      <c r="S286" s="55"/>
      <c r="T286" s="55"/>
      <c r="U286" s="55"/>
      <c r="V286" s="55"/>
      <c r="W286" s="55"/>
      <c r="X286" s="55"/>
      <c r="Y286" s="54"/>
      <c r="Z286" s="54"/>
      <c r="AA286" s="54"/>
      <c r="AB286" s="54"/>
      <c r="AC286" s="54"/>
      <c r="AD286" s="54"/>
      <c r="AE286" s="54"/>
    </row>
    <row r="287" spans="1:31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4"/>
      <c r="M287" s="54"/>
      <c r="N287" s="54"/>
      <c r="O287" s="54"/>
      <c r="P287" s="54"/>
      <c r="Q287" s="55"/>
      <c r="R287" s="55"/>
      <c r="S287" s="55"/>
      <c r="T287" s="55"/>
      <c r="U287" s="55"/>
      <c r="V287" s="55"/>
      <c r="W287" s="55"/>
      <c r="X287" s="55"/>
      <c r="Y287" s="54"/>
      <c r="Z287" s="54"/>
      <c r="AA287" s="54"/>
      <c r="AB287" s="54"/>
      <c r="AC287" s="54"/>
      <c r="AD287" s="54"/>
      <c r="AE287" s="54"/>
    </row>
    <row r="288" spans="1:31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5"/>
      <c r="R288" s="55"/>
      <c r="S288" s="55"/>
      <c r="T288" s="55"/>
      <c r="U288" s="55"/>
      <c r="V288" s="55"/>
      <c r="W288" s="55"/>
      <c r="X288" s="55"/>
      <c r="Y288" s="54"/>
      <c r="Z288" s="54"/>
      <c r="AA288" s="54"/>
      <c r="AB288" s="54"/>
      <c r="AC288" s="54"/>
      <c r="AD288" s="54"/>
      <c r="AE288" s="54"/>
    </row>
    <row r="289" spans="1:31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5"/>
      <c r="R289" s="55"/>
      <c r="S289" s="55"/>
      <c r="T289" s="55"/>
      <c r="U289" s="55"/>
      <c r="V289" s="55"/>
      <c r="W289" s="55"/>
      <c r="X289" s="55"/>
      <c r="Y289" s="54"/>
      <c r="Z289" s="54"/>
      <c r="AA289" s="54"/>
      <c r="AB289" s="54"/>
      <c r="AC289" s="54"/>
      <c r="AD289" s="54"/>
      <c r="AE289" s="54"/>
    </row>
  </sheetData>
  <sheetProtection/>
  <mergeCells count="25">
    <mergeCell ref="C9:AE9"/>
    <mergeCell ref="AA17:AC18"/>
    <mergeCell ref="H18:N19"/>
    <mergeCell ref="A17:N17"/>
    <mergeCell ref="A18:C19"/>
    <mergeCell ref="I15:AE15"/>
    <mergeCell ref="AD1:AE1"/>
    <mergeCell ref="AD2:AE2"/>
    <mergeCell ref="C5:AE5"/>
    <mergeCell ref="C10:AE10"/>
    <mergeCell ref="AD3:AE3"/>
    <mergeCell ref="C11:AE11"/>
    <mergeCell ref="Y2:Z2"/>
    <mergeCell ref="C6:AE6"/>
    <mergeCell ref="C7:AE7"/>
    <mergeCell ref="C8:AE8"/>
    <mergeCell ref="W256:X256"/>
    <mergeCell ref="AD17:AE18"/>
    <mergeCell ref="I14:AE14"/>
    <mergeCell ref="F18:G19"/>
    <mergeCell ref="O17:X19"/>
    <mergeCell ref="C12:AE12"/>
    <mergeCell ref="Y17:Y19"/>
    <mergeCell ref="Z17:Z19"/>
    <mergeCell ref="D18:E19"/>
  </mergeCells>
  <printOptions horizontalCentered="1"/>
  <pageMargins left="0" right="0" top="0.1968503937007874" bottom="0" header="0.31496062992125984" footer="0.15748031496062992"/>
  <pageSetup firstPageNumber="34" useFirstPageNumber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Андреева</cp:lastModifiedBy>
  <cp:lastPrinted>2014-07-10T07:32:52Z</cp:lastPrinted>
  <dcterms:created xsi:type="dcterms:W3CDTF">2011-12-09T07:36:49Z</dcterms:created>
  <dcterms:modified xsi:type="dcterms:W3CDTF">2014-07-10T07:36:43Z</dcterms:modified>
  <cp:category/>
  <cp:version/>
  <cp:contentType/>
  <cp:contentStatus/>
</cp:coreProperties>
</file>